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E:\04_Sisački vodovod\Nabava\_Nabava nakon 10.06.2020\Ugradnja mjernih mjesta- DMA zona Caprag\"/>
    </mc:Choice>
  </mc:AlternateContent>
  <xr:revisionPtr revIDLastSave="0" documentId="13_ncr:1_{E6A21CD9-E06C-4FE9-8EF6-EAD7062C9D08}" xr6:coauthVersionLast="45" xr6:coauthVersionMax="45" xr10:uidLastSave="{00000000-0000-0000-0000-000000000000}"/>
  <bookViews>
    <workbookView xWindow="-120" yWindow="-120" windowWidth="29040" windowHeight="15840" firstSheet="3" activeTab="6" xr2:uid="{00000000-000D-0000-FFFF-FFFF00000000}"/>
  </bookViews>
  <sheets>
    <sheet name="Naslovnica" sheetId="1" r:id="rId1"/>
    <sheet name="1. Pripremni radovi" sheetId="14" r:id="rId2"/>
    <sheet name="2. Zemljani radovi" sheetId="23" r:id="rId3"/>
    <sheet name="3. Tesarski radovi" sheetId="22" r:id="rId4"/>
    <sheet name="4. Betonski radovi" sheetId="21" r:id="rId5"/>
    <sheet name="5. Montažni radovi" sheetId="20" r:id="rId6"/>
    <sheet name="6. Vodovod radovi" sheetId="19" r:id="rId7"/>
    <sheet name="7. Ostali radovi" sheetId="18" r:id="rId8"/>
    <sheet name="8. Elektro radovi" sheetId="24" r:id="rId9"/>
    <sheet name="9. Rekapitulacija" sheetId="15" r:id="rId10"/>
  </sheets>
  <definedNames>
    <definedName name="_xlnm.Print_Titles" localSheetId="2">'2. Zemljani radovi'!$1:$1</definedName>
    <definedName name="_xlnm.Print_Titles" localSheetId="8">'8. Elektro radovi'!$4:$4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0" l="1"/>
  <c r="F20" i="15" l="1"/>
  <c r="F18" i="15"/>
  <c r="F16" i="15"/>
  <c r="F14" i="15"/>
  <c r="F22" i="15" s="1"/>
  <c r="F24" i="15" s="1"/>
  <c r="F12" i="15"/>
  <c r="F10" i="15"/>
  <c r="F8" i="15"/>
  <c r="F6" i="15"/>
  <c r="F63" i="24"/>
  <c r="F14" i="18"/>
  <c r="F12" i="18"/>
  <c r="F10" i="18"/>
  <c r="F8" i="18"/>
  <c r="F6" i="18"/>
  <c r="F4" i="18"/>
  <c r="F19" i="19"/>
  <c r="F17" i="19"/>
  <c r="F14" i="19"/>
  <c r="F8" i="20"/>
  <c r="F39" i="20" s="1"/>
  <c r="F37" i="20"/>
  <c r="F34" i="20"/>
  <c r="F31" i="20"/>
  <c r="F29" i="20"/>
  <c r="F26" i="20"/>
  <c r="F25" i="20"/>
  <c r="F24" i="20"/>
  <c r="F23" i="20"/>
  <c r="F22" i="20"/>
  <c r="F21" i="20"/>
  <c r="F20" i="20"/>
  <c r="F19" i="20"/>
  <c r="F22" i="21"/>
  <c r="F21" i="21"/>
  <c r="F18" i="21"/>
  <c r="F15" i="21"/>
  <c r="F12" i="21"/>
  <c r="F9" i="21"/>
  <c r="F6" i="21"/>
  <c r="F4" i="21"/>
  <c r="F12" i="22"/>
  <c r="F10" i="22"/>
  <c r="F8" i="22"/>
  <c r="F6" i="22"/>
  <c r="F4" i="22"/>
  <c r="F31" i="23"/>
  <c r="F29" i="23"/>
  <c r="F26" i="23"/>
  <c r="F24" i="23"/>
  <c r="F22" i="23"/>
  <c r="F20" i="23"/>
  <c r="F18" i="23"/>
  <c r="F16" i="23"/>
  <c r="F14" i="23"/>
  <c r="F13" i="23"/>
  <c r="F11" i="23"/>
  <c r="F10" i="23"/>
  <c r="F5" i="23"/>
  <c r="F11" i="14"/>
  <c r="F9" i="14"/>
  <c r="F7" i="14"/>
  <c r="F4" i="14"/>
  <c r="F54" i="24" l="1"/>
  <c r="F52" i="24"/>
  <c r="F50" i="24"/>
  <c r="F41" i="24"/>
  <c r="F39" i="24"/>
  <c r="F37" i="24"/>
  <c r="F36" i="24"/>
  <c r="F33" i="24"/>
  <c r="F31" i="24"/>
  <c r="F25" i="24"/>
  <c r="F23" i="24"/>
  <c r="F21" i="24"/>
  <c r="F19" i="24"/>
  <c r="F18" i="24"/>
  <c r="F17" i="24"/>
  <c r="F16" i="24"/>
  <c r="F15" i="24"/>
  <c r="F14" i="24"/>
  <c r="F13" i="24"/>
  <c r="F12" i="24"/>
  <c r="F11" i="24"/>
  <c r="F9" i="24"/>
  <c r="F8" i="24"/>
  <c r="F27" i="24"/>
  <c r="F59" i="24"/>
  <c r="F43" i="24"/>
  <c r="F60" i="24"/>
  <c r="F56" i="24"/>
  <c r="F61" i="24"/>
</calcChain>
</file>

<file path=xl/sharedStrings.xml><?xml version="1.0" encoding="utf-8"?>
<sst xmlns="http://schemas.openxmlformats.org/spreadsheetml/2006/main" count="380" uniqueCount="220">
  <si>
    <t>TROŠKOVNIK RADOVA</t>
  </si>
  <si>
    <t>NAPOMENE:</t>
  </si>
  <si>
    <t>Izvoditelj je dužan posjedovati izjave o svojstvima, odnosno certifikate o stalnosti svojstava materijala upotrebljenih za izgradnju građevine, koje mora dostaviti investitoru na upotrebu prije ugradnje.</t>
  </si>
  <si>
    <t>Čišćenje radnog pojasa i uklanjanje materijala prije početka radova te dovođenje gradilišta u uredno stanje nakon završetka radova uračunato je u jediničnim cijenama.
Izvoditelj je dužan posjedovati izjave o svojstvima, odnosno certifikate o stalnosti svojstava materijala upotrebljenih za izgradnju građevine, koje mora dostaviti investitoru na upotrebu prije ugradnje.</t>
  </si>
  <si>
    <t>R. br.</t>
  </si>
  <si>
    <t>Opis stavke</t>
  </si>
  <si>
    <t>Jedinica mjere</t>
  </si>
  <si>
    <t>Količina</t>
  </si>
  <si>
    <t>Jedinična cijena</t>
  </si>
  <si>
    <t>Ukupno</t>
  </si>
  <si>
    <t>I.</t>
  </si>
  <si>
    <t xml:space="preserve"> PRIPREMNI RADOVI</t>
  </si>
  <si>
    <t>1.1.</t>
  </si>
  <si>
    <r>
      <t>m</t>
    </r>
    <r>
      <rPr>
        <vertAlign val="superscript"/>
        <sz val="11"/>
        <rFont val="Calibri"/>
        <family val="2"/>
        <charset val="238"/>
      </rPr>
      <t>1</t>
    </r>
  </si>
  <si>
    <t>1.2.</t>
  </si>
  <si>
    <t>Izrada i postavljanje tabli  o provođenju radova .
Posebno je potrebno istaći naziv objekta, investitora radova, izvođača, projektanta, te nadzornu službu. Table izraditi i ugraditi prema Pravilniku o sadržaju i izgledu ploče kojom se označava gradilište (NN42/14). Obračun po komadu izrađene i postavljene table.</t>
  </si>
  <si>
    <t>Obračun po komadu izrađene i postavljene table.</t>
  </si>
  <si>
    <t>kom</t>
  </si>
  <si>
    <t>komplet</t>
  </si>
  <si>
    <t>PRIPREMNI RADOVI UKUPNO:</t>
  </si>
  <si>
    <t>II.</t>
  </si>
  <si>
    <t>2.1.</t>
  </si>
  <si>
    <t>2.2.</t>
  </si>
  <si>
    <t>2.3.</t>
  </si>
  <si>
    <t>III.</t>
  </si>
  <si>
    <t>ZEMLJANI RADOVI</t>
  </si>
  <si>
    <r>
      <t>m</t>
    </r>
    <r>
      <rPr>
        <vertAlign val="superscript"/>
        <sz val="11"/>
        <rFont val="Calibri"/>
        <family val="2"/>
        <charset val="238"/>
      </rPr>
      <t>3</t>
    </r>
  </si>
  <si>
    <t>-strojno 90%</t>
  </si>
  <si>
    <t>dubina 0-2 m</t>
  </si>
  <si>
    <t>dubina 2-4 m</t>
  </si>
  <si>
    <r>
      <t>m</t>
    </r>
    <r>
      <rPr>
        <vertAlign val="superscript"/>
        <sz val="11"/>
        <rFont val="Calibri"/>
        <family val="2"/>
        <charset val="238"/>
      </rPr>
      <t>2</t>
    </r>
  </si>
  <si>
    <r>
      <t>Zatrpavanje rova nakon polaganja cjevovoda slojem pijeska granulacije 0-4 mm, debljine sloja 30 cm iznad tjemena cijevi. Zatrpavanje se vrši ručno. Stavka obuhvaća nabavu, dovoz, rasipanje i nabijanje. Pijesak je potrebno sabiti lakim nabijačima da se ne ošteti cijev. Nabijeni pijesak mora biti kompaktan. Obračun po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ugrađenog materijala.</t>
    </r>
  </si>
  <si>
    <r>
      <t>Zatrpavanje rova zamjenskim kamenim materijalom granulacije 0-16 mm, debljine sloja 20 cm iznad sloja pijeska.  Materijal ugrađivati  u skladu s dobivenim uvjetima gradskog upravnog tjela nadležnog za ceste. Stavka obuhvaća nabavu, dovoz, rasipanje i nabijanje. Obračun po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ugrađenog materijala.</t>
    </r>
  </si>
  <si>
    <r>
      <t>Utovar i odvoz kamionom na gradski deponij materijal iz iskopa, šute i ostalog građevinskog materijala nastalog tijekom pripremnih radova. U stavci je uključen odvoz na gradski deponij sa strojnim utovarom, istovarom i potrebnim planiranjem deponija, sve deponijske takse, kao i višak zemlje od zatrpavanja rova i razbijanja betona. Obračun po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stvarno prevezenog materijala u rastresitom stanju (koeficijent rastresitosti 1,25).</t>
    </r>
  </si>
  <si>
    <t>Odvoz na udaljenost do 25 km.</t>
  </si>
  <si>
    <t>III</t>
  </si>
  <si>
    <t>ZEMLJANI RADOVI UKUPNO</t>
  </si>
  <si>
    <t>IV</t>
  </si>
  <si>
    <t>TESARSKI RADOVI</t>
  </si>
  <si>
    <t>4.1.</t>
  </si>
  <si>
    <r>
      <t>Izrada, postavljanje te održavanje pomoćne ograde tijekom izvođenja radova visine 1,0 m. Ograda je montažno demontažna i sastoji se od nogara i daske kao rukohvata, te se pomjera kako napreduju radovi što je uračunato u cijenu. Ograda se postavlja na svim mjestima gdje je moguća opasnost od ozljeda, prema važećem Zakonu o zaštiti na radu. Obračun po m</t>
    </r>
    <r>
      <rPr>
        <vertAlign val="super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 xml:space="preserve"> stvarno postavljene ograde.</t>
    </r>
  </si>
  <si>
    <t>TESARSKI RADOVI UKUPNO</t>
  </si>
  <si>
    <t>BETONIRSKI, ARMIRAČKO-BETONIRSKI I DRUGI POMOĆNI RADOVI</t>
  </si>
  <si>
    <t>V.</t>
  </si>
  <si>
    <t>BETONIRSKI, ARMIRAČKO-BETONIRSKI I DRUGI POMOĆNI RADOVI- UKUPNO</t>
  </si>
  <si>
    <t>VI.</t>
  </si>
  <si>
    <t>MONTAŽNI RADOVI</t>
  </si>
  <si>
    <t>6.1.</t>
  </si>
  <si>
    <t>6.2.</t>
  </si>
  <si>
    <t xml:space="preserve">Nabava, doprema i montaža fazonskih komada od nodularnog lijeva (ductile) GGG 40 prema HRN EN 545 za nazivni tlak PN 10 bara. Svi fazonski komadi trebaju imati antikorozivnu zaštitu iznutra i izvana epoxy (unutarnja: EP prah DIN 3476, vanjska: EP prah DIN 30677-2 i prema RAL-GZ 662, odnosno plastifikacija u debljini min 250 mikrona). </t>
  </si>
  <si>
    <t xml:space="preserve"> Fazonski komadi moraju imati:
- naglavak s utičnim spojem tip TYTON prema DIN 28603 sa brtvom od EPDM
- prirubnice PN 10 za spoj po HRN EN 1092-2
- gumena brtva s prokronskim prstenom za pitku vodu, za radni tlak 10 do 40 bara, prema HRN EN 1514-1 i HRN EN 681-1. Obavezno stezanje s moment ključem prema preporuci proizvođača.</t>
  </si>
  <si>
    <t>Obračun po ugrađenom komadu.</t>
  </si>
  <si>
    <t>6.3.</t>
  </si>
  <si>
    <t>6.4.</t>
  </si>
  <si>
    <t>6.5.</t>
  </si>
  <si>
    <t>Mehaničko čišćenje cjevovoda koje izvodi izvođač radova, a koje se izvodi  prije prethodnog ispitivanja cjevovoda na tlak vodom. Obračun po metru dužnom cjevovoda.</t>
  </si>
  <si>
    <t>MONTAŽNI RADOVI UKUPNO</t>
  </si>
  <si>
    <t>VII.</t>
  </si>
  <si>
    <t>7.1.</t>
  </si>
  <si>
    <t>Zatvaranje i ponovno otvaranje vode u postojećim zasunskim komorama prilikom prespajanja novog cjevovoda na postojeću vodoopskrbnu mrežu.</t>
  </si>
  <si>
    <t>Obračun se vrši prema broju radnih sati potrebnih za zatvaranje i otvaranje vode. Cijena radnog sata odnosi se na sat rada cijele radne elipe (1 VKV, 1KV, 1 PKV radnik i jedno vozilo) te sav potreban rad i materijal.</t>
  </si>
  <si>
    <t>sati</t>
  </si>
  <si>
    <t>ne nuditi</t>
  </si>
  <si>
    <t>Obračun prema stvarno utrošenim satima ovjerenim od strane nadzornog inženjera investitora u dnevniku rada.</t>
  </si>
  <si>
    <t>Utrošena voda prilikom mehaničkog čišćenja, dezinfekcije, ispiranja i prespajanja cjevovoda.</t>
  </si>
  <si>
    <t>OSTALI RADOVI</t>
  </si>
  <si>
    <t>PRIPREMNI RADOVI</t>
  </si>
  <si>
    <t>IV.</t>
  </si>
  <si>
    <t>BETONIRSKI,ARMIRAČKO-BETONIRSKI I DRUGI POMOĆNI RADOVI</t>
  </si>
  <si>
    <r>
      <t>Iskop tla B i kategorije na mjestu izgradnje zasunske komore. Izvršit će se proširenje iskopa (jame) i dubine prema nacrtima, odnosno podacima iz detalja komore. Iskop se vrši s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vertikalnim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odsijecanjem stranica i dna. Iskopanu zemlju odvesti na gradski deponij jer se komora predviđa u prometnici. Stavka uključuje sve potrebne radove, strojeve i materijal. U jediničnu cijenu je uključeno i izbacivanje zemlje uslijed urušavanja. Obračun po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stvarno iskopanog materijala u sraslom stanju. 
</t>
    </r>
  </si>
  <si>
    <r>
      <t xml:space="preserve">Komore unutrašnjih dimenzija promjera </t>
    </r>
    <r>
      <rPr>
        <sz val="11"/>
        <rFont val="Calibri"/>
        <family val="2"/>
      </rPr>
      <t>Ø</t>
    </r>
    <r>
      <rPr>
        <sz val="11"/>
        <rFont val="Calibri"/>
        <family val="2"/>
        <charset val="238"/>
      </rPr>
      <t>222cm</t>
    </r>
    <r>
      <rPr>
        <sz val="11"/>
        <rFont val="Calibri"/>
        <family val="2"/>
        <charset val="238"/>
        <scheme val="minor"/>
      </rPr>
      <t>' - 1 komora.</t>
    </r>
  </si>
  <si>
    <r>
      <t>Zatrpavanje rova zamjenskim kamenim (šljunkovitim) materijalom do tamponskog sloja s nabijanjem materijala u slojevima od 30 do 50 cm do tražene zbijenosti. Stavka obuhvaća nabavu, dobavu, ugradnju i zbijanje materijala. Obračun se vrši po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ugrađenog materijala.</t>
    </r>
  </si>
  <si>
    <t>2.4.</t>
  </si>
  <si>
    <t>2.6.</t>
  </si>
  <si>
    <t>2.7.</t>
  </si>
  <si>
    <t>2.8.</t>
  </si>
  <si>
    <t>2.9.</t>
  </si>
  <si>
    <t>Zaštita gradilišta zaštitnom ogradom za pristup neovlaštenih osoba. Stavka uključuje i posebnu regulaciju za pješake, ukoliko se radovi odvijaju na pješačkom putu.</t>
  </si>
  <si>
    <r>
      <t>Planiranje dna iskopanog rova (i nivelete priključnih cjevovoda) s točnošću ± 1 cm zbog osiguranja potrebnog nalijeganja cijevi. Obračun se vrši po 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stvarno isplaniranog dna rova.</t>
    </r>
  </si>
  <si>
    <t xml:space="preserve">Izrada podložnog betonskog opteživača kružnog oblika promjera prema nacrtima, visine 20cm od betona C20/25. </t>
  </si>
  <si>
    <t xml:space="preserve"> - promjera Ø280cm za okno kod komore 234</t>
  </si>
  <si>
    <t>5.1.</t>
  </si>
  <si>
    <t>5.2.</t>
  </si>
  <si>
    <t>4.2.</t>
  </si>
  <si>
    <t>1.3.</t>
  </si>
  <si>
    <t xml:space="preserve">Izrada betonskog opteživača kružnog oblika na komorama promjera prema nacrtima, visine 30cm od betona C30/37. </t>
  </si>
  <si>
    <t>Montažno demontažni komad DN200</t>
  </si>
  <si>
    <t>EB-S komad DN200</t>
  </si>
  <si>
    <r>
      <t>Prespajanje cjevovoda okna na gradski vodoopskrbni cjevovod koje izvodi izvođač, na postojeće cjevovode te radovi koji se ne mogu normirati. U jediničnu cijenu sata prespajanja uključena je cijena rada ekipe (4-6 ljudi +svi potrebni strojevi) te sve potrebne radnje u svezi s prespajanjem, rad muljne crpke za potrebe izbacivanja vode iz rova</t>
    </r>
    <r>
      <rPr>
        <sz val="11"/>
        <color indexed="8"/>
        <rFont val="Calibri"/>
        <family val="2"/>
        <charset val="238"/>
      </rPr>
      <t xml:space="preserve"> i materijal.</t>
    </r>
    <r>
      <rPr>
        <sz val="11"/>
        <rFont val="Calibri"/>
        <family val="2"/>
        <charset val="238"/>
      </rPr>
      <t xml:space="preserve">
Vrijeme trajanja 8 sati.</t>
    </r>
  </si>
  <si>
    <t>DN200</t>
  </si>
  <si>
    <t xml:space="preserve">Prethodno ispitivanje cjevovoda na tlak i glavna tlačna proba, koju izvodi izvođač, , a  prema pravilniku lokalnog isporučitelja vode, odredbama HRN EN 805 i uputama DVGW (radni list W 400-2). Punjenje cjevovoda vodom i tlačenje upotrebom tlačne crpke. Uračunato vrijeme trajanja tlačne probe s preuzimanjem, te pražnjenje cjevovoda. Kod ispitivanja je uključena izrada privremenih uporišta, cjelokupna montaža i demontaža kao i sav potreban materijal. Prilikom izvođenja glavne tlačne probe izvođač je dužan obavijestiti prestavnika vodovoda. koji će vršiti kontrolu probe mjernim uređajem. U slučaju da proba nije uspjela, proba se ponavlja o trošku izvođača.
</t>
  </si>
  <si>
    <t>DN200 mm, L=10 m'</t>
  </si>
  <si>
    <t>Prije izvođenja radova, izvođač treba dostaviti svu potrebnu dokumentaciju za izvođenje radova: Izjavu proizvođača o izradi svih bitnih elemenata okna sukladno važečim pravilnicima Zaštite na radu, Izjavu proizvođača radova o svojstvima bitnih značajki građevnog proizvoda u neusklađenom području, te garanciju vodonepropusnosti komore u minimalnom vremenskom roku od 10 godina.</t>
  </si>
  <si>
    <t>RADOVI KOJE IZVODI LOKALNI ISPORUČITELJ VODE</t>
  </si>
  <si>
    <t>Mehaničko čišćenje i ispiranje cjevovoda. Ispiranje se vrši preko hidrantskog nastavka, a od strane službe za održavanje mreže lokalnog isporučitelja vode. Obračun se vrši prema broju radnih sati ekipe (1 VKV, 1 KV radnik i jedno vozilo) djelatnika lokalnog isporučitelja vode. Stavka uključuje uključuje angažman ekipe djelatnika i potrebene mehanizacije.</t>
  </si>
  <si>
    <r>
      <t>DUKTIL DN 200  mm – L =10 m</t>
    </r>
    <r>
      <rPr>
        <vertAlign val="superscript"/>
        <sz val="11"/>
        <rFont val="Calibri"/>
        <family val="2"/>
        <charset val="238"/>
      </rPr>
      <t>1</t>
    </r>
  </si>
  <si>
    <t xml:space="preserve">Kontrola zbijenosti podloge. Izvodi se posebnom opremom i od ovlaštene pravne osobe. Izvođač ujedno osigurava prikladno teretno vozilo (kamion) opterećen kamenim materijalom.
Stavka obuhvaća i izradu pripadnih atesta. Kontrola zbijenosti provesti će se na mjestima koja odredi nadzorni  inženjer gradilišta.
Obračun po provedenoj kontroli zbijenosti
</t>
  </si>
  <si>
    <t xml:space="preserve">Dobava, isporuka i ugradnja elektromagetnog mjerača protoka sljedećih karakteristika:
 - napon napajanja 230V AC, 50HZ
 - ISO 7005 PN 16 EN 1092-1
 - odvojena montaža (transmiter s mogućnošću montaže na zid, spajanje senzora i transmitera pomoću original signalnog kabela minimalne duljine 20m
 - senzor s ekranom za prikazom mjerenja
 - mjerenje normalnog i povratnog toka
 - izlazi: strujni, relejni, impulsni (za oba smjera) 
Stavka se odnosi na sve potrebne radove za ugradnju. Vodomjer se treba postaviti prema uputama. U stavku su ukalkulirani svi spojni elementi.
</t>
  </si>
  <si>
    <t xml:space="preserve"> -DN200</t>
  </si>
  <si>
    <t>- ručno 10%</t>
  </si>
  <si>
    <r>
      <t>Nabava, prijevoz i ugradnja pijeska, granulacije 0-4 mm. Pijesak se ugrađuje kao posteljica cijevi, na isplanirano dno rova ispod cijevi u sloju debljine 10 cm. Obračun se vrši po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ugrađenog pijeska u rov.</t>
    </r>
  </si>
  <si>
    <r>
      <t>Zatrpavanje jame oko komore, kamenim materijalom nakon polaganja cijevi i pijeska oko cijevi, s nabijanjem materijala u slojevima od 30 do 50 cm do potpune zbijenosti. Stavkom su obuhvaćeni nabava, dobava i ugradnja materijala. Obračun se vrši po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ugrađenog materijala. </t>
    </r>
  </si>
  <si>
    <t>3.1.</t>
  </si>
  <si>
    <t>3.2.</t>
  </si>
  <si>
    <r>
      <t>Doprema potrebnog materijala te izrada razupiranja jama kod iskopa zasunskih komora i rova za cijevi. Razupiranje predviđeno tipskom oplatom sa razupiračima uz uvjet da se omogući siguran rad na otkopu i ostalim radovima u rovu. Stavkom uključeno i, poslije završnih radova, skidanje oplate sa izbacivanjem skinutog materijala van rova, kao i transportni troškovi materijala. Rov se razupire cijelom duljinom. Obračun po 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stvarno izvršenih radova. </t>
    </r>
  </si>
  <si>
    <t>4.3.</t>
  </si>
  <si>
    <t>4.4.</t>
  </si>
  <si>
    <t>4.5.</t>
  </si>
  <si>
    <r>
      <t>Izrada betonskih uporišta za cijev na mjestima lomova trase od betona C 20/25. U cijenu uključena priprema betona, sav rad, potreban materijal i svi potrebni prijenosi i prijevoz do 50 m udaljenosti. Potrebna oplata uključena je u cijenu. Obračun po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stvarno ugrađenog betona za 4 horizontalna uporišta.</t>
    </r>
  </si>
  <si>
    <t xml:space="preserve">PE 100 komora izrađena kao vertikalni cilindar traženog unutrašnjeg promjera DN/ID napravljenog
iz PE 100 cijevi duple stijenke sukladno HRN EN 476 odnosno DIN 16961: 2018 klase nosivosti 2
SN 5 ( EN - ISO 9969 ) , zadane visine komore Lu (unutarnje mjere). Komora mjemog mjesta ima duplo dno iz HDPE PLOCE ispunjeno betonom debljine 300 mm učvršćeno sidrenim prstenom za sprječavanje uzgona i prihvat sidrenih vijaka za pričvršćenje oslonca - držača cijevi. Poklopac komore napravljen iz HDPE ploče debljine 20 mm, ojačan s križno zavarenim HDPE profilima za prihvat gornje betonske ploče debljine 30 mm.( nije uračunata u cijenu isporuke). Ulaz u okno izveden pomoću izdignutog ulaza promjera Du izvedenog od HDPE cijevi pune stjenke. Visina ulazne cijevi određena je obzirom na dubinu ugradnje okna i dubinu cjevovoda i iznosi 300 mm iznad kote terena. Poklopac ulaza u okno napravljen je iz CR-NI delika kvalitete A4 i osiguranje lokotom.
</t>
  </si>
  <si>
    <t>U okno su integrirane penjalice po HRN EN 13101 MMS s mogučnošću montaže sigumosne šine (vodilice za karabin) po HRN EN 14396. Na poziciji mjernog mjesta ugrađena je PE100 cijev SDR ll po HRN EN 72201 traženog vanjskog promjera D opremljena sa prirubničkim tuljkom i slobodnom prirubnicom i zavarenim prodorima koz obodne stijenke vertikalnog cilindra duljine (Luc) . Zavarivanje mjeme komore izvedeno je po DSV 2207. Na gomjem dijelu poklopca cilindra zavarena su dva hvatišta za manipulaciju sa mjemom komorom zavrijeme montaže. Svojstva materijala i dimenzije mjemog okna u skladu su s HRN EN 13/.76 - 1, HRN EN 13476-3, HRN EN 12201, HRN EN 476 iHRN EN 3'126. Sve prema priloženom nacrtu.</t>
  </si>
  <si>
    <t xml:space="preserve"> -okno DN2200, visine 3000mm</t>
  </si>
  <si>
    <t>Okno mora imati fiksno zavareni spoj ulaznih PEHD cjevovoda za vodu po dimenzijama u nacrtima i cijev za razvodni ormar mjerenja (RO mjerenja) u dimenziji prema nacrtima.Zavari svih spojeva u oknu moraju biti minimalno 2 milimetra i deblji.</t>
  </si>
  <si>
    <t>- prokromski vijak odgovarajućih dimenzija po HRN EN ISO 4016 s maticom po HRN EN ISO 4034 s podloškom. U cijenu uključiti raznošenje fazonskih komada duž rova na prosječnu udaljenost 50 m kao i pregled prije ugradnje, bojenje te sav brtveni i spojni materijal.</t>
  </si>
  <si>
    <t>VODOVOD RADOVI</t>
  </si>
  <si>
    <t>Označavanje i uklanjanje dijela nogostupa za spoj cjevovoda novog okna na postojeći cjevovod.</t>
  </si>
  <si>
    <t>2.10.</t>
  </si>
  <si>
    <t>4.6.</t>
  </si>
  <si>
    <t>Vraćanje dijela nogostupa u prvobitni izgled asfaltiranjem i postavljanjem betonskog rubnjaka. Asfalt se mora postaviti u debljini posojećeg. Betonski rubnjak mora biti istovjetan postojećem.</t>
  </si>
  <si>
    <t>REKAPITULACIJA RADOVA</t>
  </si>
  <si>
    <t>Nabava, dobava, izrada, postavljanje i skidanje oplate za betonska uporišta cijevi na mjestima otklona trase, te za potporne stupiće i temelje ispod armatura i fazonskih komada, sve prema projektu. Uključeni su svi potrebni transporti, prijenosi građe do 50 m', kao i sav potrebni pomoćni materijal i alat. Obračun po m2 stvarno izvedene oplate.</t>
  </si>
  <si>
    <t>7.2.</t>
  </si>
  <si>
    <t>3.4.</t>
  </si>
  <si>
    <t>3.3.</t>
  </si>
  <si>
    <t>Nabava, dobava, izrada, postavljanje i skidanje oplate za izradu podložnog betona i postavljanje razvodnog ormara mjerenja (RO MJERENJA). Oplatu potrebno postaviti prilikom zatrpavanja jame komore. Uključeni su svi potrebni transporti, prijenosi građe do 50 m', kao i sav potrebni pomoćni materijal i alat. Obračun po m2 stvarno izvedene oplate.</t>
  </si>
  <si>
    <t>Radovi se obračunavaju prema stvarno izvedenim
radovima.</t>
  </si>
  <si>
    <t>Betoniranje temelja za betonske oslonce armature u oknima. Uključeni su svi potrebni transporti, prijenosi građe kao i sav potreban materijal. Potrebna oplata uključena u cijenu. U Betonski podložak ugraditi konstruktivnu armaturu. Beton C 20/25. Obračun po m3 ugrađenog betona.</t>
  </si>
  <si>
    <t>Izrada betonske podloge za postavljanje ormara RO mjerenja od podložnog betona C20/27, visine 15cm, površine prema nacrtima.</t>
  </si>
  <si>
    <r>
      <t>DUKTIL DN 200  mm – L = 10 m</t>
    </r>
    <r>
      <rPr>
        <vertAlign val="superscript"/>
        <sz val="11"/>
        <rFont val="Calibri"/>
        <family val="2"/>
        <charset val="238"/>
      </rPr>
      <t>1</t>
    </r>
  </si>
  <si>
    <t>RADOVI KOJE IZVODI VODOVOD UKUPNO</t>
  </si>
  <si>
    <t xml:space="preserve">Nadzor radova djelatnika Toplinarstva. Obavijestiti najmanje deset radnih dana prije početka radova.
</t>
  </si>
  <si>
    <t xml:space="preserve">INSTALACIJA PODZEMNE ZAŠTITNE MJERNEKOMORE U PODZONI 1a-2
</t>
  </si>
  <si>
    <t>INSTALACIJA PODZEMNE ZAŠTITNE MJERNE KOMORE U PODZONI 1a-2</t>
  </si>
  <si>
    <t>Pregled trase uređajem za traženje instalacija prije početka radova uz označavanje pozicije instalacija (telefon, elektrokabel, vodovod, kanalizacija, plin i slično) u situacijskom i visinskom smislu. Instalacije na trasi cjevovoda označiti kolcima na zemlji. Obračun se vrši prema stvarno izvršenim radovima. Radove izvoditi prije iskopa rova.</t>
  </si>
  <si>
    <t>4.7.</t>
  </si>
  <si>
    <r>
      <t>m</t>
    </r>
    <r>
      <rPr>
        <vertAlign val="superscript"/>
        <sz val="11"/>
        <rFont val="Calibri"/>
        <family val="2"/>
        <scheme val="minor"/>
      </rPr>
      <t>3</t>
    </r>
  </si>
  <si>
    <t>Betoniranje betonske ploče veličine 35x35x10 cm,
kao podloge za ugradnju ulične kape upravljačke
garniture, betonom C 25/30, a u sredini betonske ploče ostaviti otvor Ø15 cm za prolaz garniture Obračun po komadu izvedene podloge. U cijenu uključen sav rad,materijal, prijenosi i potrebna oplata. Obračun po m3 stvarno ugrađenog betona.</t>
  </si>
  <si>
    <t>Nabava, dobava i montaža EV zasuna. Uračunat sav brtveni i spojni materijal kao i teleskopska ugradbena garnitura s uličnom kapom. Kućište zasuna od nodularnog lijeva GGG 40, prema HRN EN 1563, u cijelosti zaštićeno protiv korozije slojem epoksidne smole min. debljine 250 μm. Armature moraju biti ispitane prema HRN EN 12266-1. Vođenje vretena u tri točke s dvije vodilice klina iz umjetnog materijala, što smanjuje moment otvaranja i zatvaranja zasuna. Uračunata teleskopska ugradbena garnitura s uličnom kapom kao i sav brtveni i spojni materijal za zasun na obilaznom vodu.</t>
  </si>
  <si>
    <t>Vreteno iz nehrđajućeg čelika St. 1.4021, izrađeno valjanjem. O – brtve vretena obostrano uležištene u nehrđajući materijal, tako da protupovratna brtva omogućava izmjenu O – brtvi pod tlakom. Zaporni klin od GGG 40, potpuno vulkaniziran iznutra i izvana, s otvorom za drenažu. Brtva kućišta u utoru poklopca dodatno osigurana od izvlačenja otvorom kroz koje prolaze vijci. Vijci kućišta upušteni i potpuno zaštićeni protiv korozije voskom. Tvorničko jamstvo minimalno 5 godina. Obračun po ugrađenom komadu.</t>
  </si>
  <si>
    <t>prirubnice za spoj po HRN EN 1092-2 gumena brtva s prokronskim prstenom za pitku vodu, za radni tlak 10 do 40 bara, prema HRN EN 1514-1 i HRN EN 681-1. Obavezno stezanje s moment ključem prema preporuci proizvođača, prokronski vijak odgovarajućih dimenzija po HRN EN ISO 4016 s maticom po HRN EN ISO 4034 s podloškom. Obračun po ugrađenom komadu</t>
  </si>
  <si>
    <t>EV Zasun DN200</t>
  </si>
  <si>
    <t>5.3.</t>
  </si>
  <si>
    <t>T-komad DN200</t>
  </si>
  <si>
    <t>FF komad DN200, L=1000mm</t>
  </si>
  <si>
    <t>FF komad DN200, L=800mm</t>
  </si>
  <si>
    <t>FF komad DN200, L=600mm</t>
  </si>
  <si>
    <t>Q-komad DN200</t>
  </si>
  <si>
    <t>Spojnica LJ.Ž./PEHD DN200/200</t>
  </si>
  <si>
    <t>5.4.</t>
  </si>
  <si>
    <t>5.5.</t>
  </si>
  <si>
    <t>5.6.</t>
  </si>
  <si>
    <t>5.7.</t>
  </si>
  <si>
    <t>Pranje i dezinfekcija cjevovoda klornom rastopinom putem autocisterne. Cijena uključuje utrošak vode, dezinfekcijskog sredstva, uzimanje i nošenje uzoraka u laboratorij , te dobivanje atesta od Zavoda za zaštitu zdravlja. Ispuštanje vode nakon kloriranja mora biti kontrolirano uz eventualno potrebnu neutralizaciju klora.</t>
  </si>
  <si>
    <r>
      <t>Uzorkovanje vode i nošenje uzoraka u laboratorij te dobivanje atesta od Hrvatskog zavoda za javno zdravstvo</t>
    </r>
    <r>
      <rPr>
        <sz val="11"/>
        <rFont val="Calibri"/>
        <family val="2"/>
        <charset val="238"/>
      </rPr>
      <t>. Minimalno 1 uzorka po dionici, a za svaki uzorak su potrebna dva sata.</t>
    </r>
  </si>
  <si>
    <t xml:space="preserve">Vraćanje nogostupa u prvobitan izgled. U stavku su ukalkulirani svi radovi da nogostup izgleda identično kao prije radova.
</t>
  </si>
  <si>
    <t xml:space="preserve">Nadzor radova djelatnika HEP ODS-a. Obavijestiti najmanje 15 radnih dana prije početka radova.
</t>
  </si>
  <si>
    <t>7.4.</t>
  </si>
  <si>
    <t>Prije izvođenja zatražiti posebna odobrenja - Grad Sisak, Upravni odjel za gospodarstvo i komunalni sustav. Na tehničkom pregledu obavezno prisustvo ovlaštene osobe.</t>
  </si>
  <si>
    <t>7.3.</t>
  </si>
  <si>
    <t>7.5.</t>
  </si>
  <si>
    <t>U Zagrebu, veljača 2020.</t>
  </si>
  <si>
    <t>VIII.</t>
  </si>
  <si>
    <t>ELEKTRO RADOVI</t>
  </si>
  <si>
    <t>I.I.</t>
  </si>
  <si>
    <t>Razvodni ormar mjerne komore 234, tipski slobodnostojeći, izrađen iz armiranog poliestera, u zaštiti IP55, UV stabilan, sa zasebnim krovićem, pločom za montažu opreme, vratima s ručicom za zaključavanje, min. veličine 750x1250x320 mm, komplet s tipskim poliesterskim  postoljem 900mm.
U ormar je ugrađena slijedeća oprema:</t>
  </si>
  <si>
    <t xml:space="preserve">kombinirani zaštitni prekidač C16/0,3A </t>
  </si>
  <si>
    <t xml:space="preserve"> -</t>
  </si>
  <si>
    <t xml:space="preserve">kombinirani zaštitni prekidač B16/0,03A </t>
  </si>
  <si>
    <t>automatski prekidač  15 kA:</t>
  </si>
  <si>
    <t>B  2 A</t>
  </si>
  <si>
    <t>B  6 A</t>
  </si>
  <si>
    <t>higrostat za grijač razvodnog ormara</t>
  </si>
  <si>
    <t xml:space="preserve">otpornički grijač  60W, 230V, 50Hz </t>
  </si>
  <si>
    <t xml:space="preserve">svjetiljka s utičnicom, 1x15W, 230V, 50Hz </t>
  </si>
  <si>
    <t>krajnja sklopka za ormar</t>
  </si>
  <si>
    <t>odvodnik prenapona 1P+N, 20kA</t>
  </si>
  <si>
    <t>osiguran prostor za ugradnju limitatora 20A - isporučuje HEP</t>
  </si>
  <si>
    <t>POK kanali, redne stezaljke, N i PE sabirnice, vodiči za ožičenje, spojni materijal, oznake, natpisne pločice, vijčani i spojni pribor, te ostali sitni materijal.</t>
  </si>
  <si>
    <t>I.II.</t>
  </si>
  <si>
    <t>Napojni kabel PP00-Y  3x6 mm2 položen od PMO do RO234(6645a) u PVC cijevi DN50 (stavka obuhvaća cijev)</t>
  </si>
  <si>
    <t>m</t>
  </si>
  <si>
    <t>I.III.</t>
  </si>
  <si>
    <t>Montaža i spajanje originalnih kabela mjerača protoka.</t>
  </si>
  <si>
    <t>I.IV.</t>
  </si>
  <si>
    <t>Podešavanje i parametriranje mjerača protoka.</t>
  </si>
  <si>
    <t>ELEKTROINSTALACIJE</t>
  </si>
  <si>
    <t>ELEKTROINSTALACIJE UKUPNO</t>
  </si>
  <si>
    <t>UZEMLJENJE I IZJEDNAČENJE POTENCIJALA METALNIH MASA</t>
  </si>
  <si>
    <t>II.I.</t>
  </si>
  <si>
    <t>Traka FeZn 25×4 mm položena u zemlju, u prsten oko građevine i do većih metalnih masa.</t>
  </si>
  <si>
    <t>II.II.</t>
  </si>
  <si>
    <t>Spoj trake na traku i trake na žicu izveden standardnim križnim spojnicama.</t>
  </si>
  <si>
    <t>II.III.</t>
  </si>
  <si>
    <t>Vodiči položeni u instalacijskim plastičnim cijevima:</t>
  </si>
  <si>
    <t>P/F-Y  6mm2</t>
  </si>
  <si>
    <t>P/F-Y  16mm2</t>
  </si>
  <si>
    <t>II.IV.</t>
  </si>
  <si>
    <t>Izvedba premoštenja cijevnih prirubnica podlaganjem nazubljene podloške ispod jednog vijka prirubnice ili premosnicom od inox lima.</t>
  </si>
  <si>
    <t>II.V.</t>
  </si>
  <si>
    <t>Izvedba spojeva žice i vodiča na metalne mase (cijevi, ograde, poklopce i drugo) vijčano i obujmicama.</t>
  </si>
  <si>
    <t>UZEMLJENJE I IZJEDNAČENJE POTENCIJALA METALNIH MASA UKUPNO</t>
  </si>
  <si>
    <t xml:space="preserve">ISPITIVANJE INSTALACIJE I TEHNIČKA DOKUMENTACIJA </t>
  </si>
  <si>
    <t>III.I.</t>
  </si>
  <si>
    <t>Ispitivanje instalacije i izdavanje zapisnika o ispitivanju:</t>
  </si>
  <si>
    <t>opća ispitivanja prema  normativima za NN elektroinstalacije.</t>
  </si>
  <si>
    <t>ispitivanje zaštite od električnog udara</t>
  </si>
  <si>
    <t>mjerenje otpora uzemljenja</t>
  </si>
  <si>
    <t>III.II.</t>
  </si>
  <si>
    <t>Izrada uputa za rukovanje i održavanje.</t>
  </si>
  <si>
    <t>III.III.</t>
  </si>
  <si>
    <t>Izrada dokumentacije izvedenog stanja (3 primjerka), te dokumentacije programske opreme u klasičnom i elektronskom obliku.</t>
  </si>
  <si>
    <t>ISPITIVANJE INSTALACIJE I TEHNIČKA DOKUMENTACIJA  UKUPNO</t>
  </si>
  <si>
    <t>ELEKTRO RADOVI REKAPITULACIJA</t>
  </si>
  <si>
    <t xml:space="preserve">U svim stavkama  troškovnika predviđena je dobava i doprema materijala na gradilište, montaža i spajanje opreme, komplet s potrebnim elektroinstalacijskim materijalom.
Izvoditelj elektro radova dužan je upoznati se s ostalom tehničkom dokumentacijom građevine i uskladiti radove sa izvoditeljima ostalih instalacija. Radove mora izvesti po propisima i normama za izvođenje instalacija, te ugraditi  samo tehnički ispravan i certficiran elektroinstalacijski materijal u skladu s HRN.
</t>
  </si>
  <si>
    <t>Pr. br. 24/2019-GP MK 234  Sisak</t>
  </si>
  <si>
    <t xml:space="preserve">MJERNA KOMORA 234 </t>
  </si>
  <si>
    <t>ELEKTRO RADOVI UKUPNO</t>
  </si>
  <si>
    <t>PDV</t>
  </si>
  <si>
    <t>U K U P N O: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</si>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</sst>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1"/>
      <name val="Calibri"/>
      <family val="2"/>
      <charset val="238"/>
    </font>
    <font>
      <vertAlign val="superscript"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u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</font>
    <font>
      <vertAlign val="superscript"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49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left" vertical="top"/>
    </xf>
    <xf numFmtId="0" fontId="5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right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wrapText="1"/>
    </xf>
    <xf numFmtId="4" fontId="4" fillId="4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quotePrefix="1" applyFont="1" applyFill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justify" vertical="top" wrapText="1"/>
    </xf>
    <xf numFmtId="0" fontId="3" fillId="0" borderId="1" xfId="0" quotePrefix="1" applyFont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1" xfId="0" applyBorder="1"/>
    <xf numFmtId="9" fontId="3" fillId="0" borderId="1" xfId="1" applyFont="1" applyBorder="1" applyAlignment="1">
      <alignment horizontal="left" vertical="top" wrapText="1"/>
    </xf>
    <xf numFmtId="9" fontId="3" fillId="0" borderId="1" xfId="1" applyFont="1" applyFill="1" applyBorder="1" applyAlignment="1">
      <alignment horizontal="right" wrapText="1"/>
    </xf>
    <xf numFmtId="9" fontId="3" fillId="0" borderId="1" xfId="1" applyFont="1" applyFill="1" applyBorder="1" applyAlignment="1">
      <alignment horizontal="justify" vertical="top" wrapText="1"/>
    </xf>
    <xf numFmtId="9" fontId="3" fillId="0" borderId="1" xfId="1" applyFont="1" applyFill="1" applyBorder="1" applyAlignment="1">
      <alignment horizontal="center" wrapText="1"/>
    </xf>
    <xf numFmtId="1" fontId="3" fillId="0" borderId="1" xfId="1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vertical="top"/>
    </xf>
    <xf numFmtId="0" fontId="4" fillId="4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wrapText="1"/>
    </xf>
    <xf numFmtId="0" fontId="4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/>
    </xf>
    <xf numFmtId="0" fontId="4" fillId="4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13" fillId="0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49" fontId="4" fillId="5" borderId="1" xfId="0" applyNumberFormat="1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center" wrapText="1"/>
    </xf>
    <xf numFmtId="4" fontId="4" fillId="5" borderId="1" xfId="0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0" fillId="0" borderId="2" xfId="0" applyBorder="1"/>
    <xf numFmtId="0" fontId="0" fillId="0" borderId="0" xfId="0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top" wrapText="1"/>
    </xf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0" fontId="3" fillId="0" borderId="1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1</xdr:row>
      <xdr:rowOff>0</xdr:rowOff>
    </xdr:from>
    <xdr:to>
      <xdr:col>4</xdr:col>
      <xdr:colOff>504825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190500"/>
          <a:ext cx="4724400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F30"/>
  <sheetViews>
    <sheetView view="pageBreakPreview" zoomScale="85" zoomScaleNormal="100" zoomScaleSheetLayoutView="85" workbookViewId="0">
      <selection activeCell="B24" sqref="B24"/>
    </sheetView>
  </sheetViews>
  <sheetFormatPr defaultRowHeight="15" x14ac:dyDescent="0.25"/>
  <cols>
    <col min="2" max="2" width="44.85546875" customWidth="1"/>
  </cols>
  <sheetData>
    <row r="11" spans="1:6" ht="18.75" x14ac:dyDescent="0.3">
      <c r="A11" s="95" t="s">
        <v>0</v>
      </c>
      <c r="B11" s="95"/>
      <c r="C11" s="95"/>
      <c r="D11" s="95"/>
      <c r="E11" s="95"/>
      <c r="F11" s="95"/>
    </row>
    <row r="13" spans="1:6" x14ac:dyDescent="0.25">
      <c r="A13" s="96" t="s">
        <v>132</v>
      </c>
      <c r="B13" s="97"/>
      <c r="C13" s="97"/>
      <c r="D13" s="97"/>
      <c r="E13" s="97"/>
      <c r="F13" s="97"/>
    </row>
    <row r="14" spans="1:6" x14ac:dyDescent="0.25">
      <c r="A14" s="97"/>
      <c r="B14" s="97"/>
      <c r="C14" s="97"/>
      <c r="D14" s="97"/>
      <c r="E14" s="97"/>
      <c r="F14" s="97"/>
    </row>
    <row r="15" spans="1:6" x14ac:dyDescent="0.25">
      <c r="A15" s="97"/>
      <c r="B15" s="97"/>
      <c r="C15" s="97"/>
      <c r="D15" s="97"/>
      <c r="E15" s="97"/>
      <c r="F15" s="97"/>
    </row>
    <row r="16" spans="1:6" x14ac:dyDescent="0.25">
      <c r="A16" s="97"/>
      <c r="B16" s="97"/>
      <c r="C16" s="97"/>
      <c r="D16" s="97"/>
      <c r="E16" s="97"/>
      <c r="F16" s="97"/>
    </row>
    <row r="17" spans="1:6" x14ac:dyDescent="0.25">
      <c r="A17" s="1"/>
      <c r="B17" s="2"/>
      <c r="C17" s="3"/>
      <c r="D17" s="4"/>
      <c r="E17" s="4"/>
      <c r="F17" s="4"/>
    </row>
    <row r="18" spans="1:6" x14ac:dyDescent="0.25">
      <c r="A18" s="1"/>
      <c r="B18" s="2"/>
      <c r="C18" s="3"/>
      <c r="D18" s="4"/>
      <c r="E18" s="4"/>
      <c r="F18" s="4"/>
    </row>
    <row r="19" spans="1:6" x14ac:dyDescent="0.25">
      <c r="A19" s="5"/>
      <c r="B19" s="2"/>
      <c r="C19" s="3"/>
      <c r="D19" s="4"/>
      <c r="E19" s="4"/>
      <c r="F19" s="4"/>
    </row>
    <row r="20" spans="1:6" x14ac:dyDescent="0.25">
      <c r="A20" s="5"/>
      <c r="B20" s="2"/>
      <c r="C20" s="3"/>
      <c r="D20" s="4"/>
      <c r="E20" s="4"/>
      <c r="F20" s="4"/>
    </row>
    <row r="21" spans="1:6" ht="31.5" x14ac:dyDescent="0.25">
      <c r="A21" s="5"/>
      <c r="B21" s="6" t="s">
        <v>1</v>
      </c>
      <c r="C21" s="3"/>
      <c r="D21" s="4"/>
      <c r="E21" s="4"/>
      <c r="F21" s="4"/>
    </row>
    <row r="22" spans="1:6" ht="15.75" x14ac:dyDescent="0.25">
      <c r="A22" s="5"/>
      <c r="B22" s="6"/>
      <c r="C22" s="3"/>
      <c r="D22" s="4"/>
      <c r="E22" s="4"/>
      <c r="F22" s="4"/>
    </row>
    <row r="23" spans="1:6" ht="135" x14ac:dyDescent="0.25">
      <c r="A23" s="5"/>
      <c r="B23" s="7" t="s">
        <v>3</v>
      </c>
      <c r="C23" s="3"/>
      <c r="D23" s="4"/>
      <c r="E23" s="4"/>
      <c r="F23" s="4"/>
    </row>
    <row r="24" spans="1:6" ht="75" customHeight="1" x14ac:dyDescent="0.25">
      <c r="A24" s="5"/>
      <c r="B24" s="7" t="s">
        <v>2</v>
      </c>
      <c r="C24" s="3"/>
      <c r="D24" s="4"/>
      <c r="E24" s="4"/>
      <c r="F24" s="4"/>
    </row>
    <row r="25" spans="1:6" ht="30" customHeight="1" x14ac:dyDescent="0.25">
      <c r="B25" s="78" t="s">
        <v>125</v>
      </c>
    </row>
    <row r="30" spans="1:6" x14ac:dyDescent="0.25">
      <c r="B30" s="5" t="s">
        <v>160</v>
      </c>
    </row>
  </sheetData>
  <mergeCells count="5">
    <mergeCell ref="A11:F11"/>
    <mergeCell ref="A13:F13"/>
    <mergeCell ref="A14:F14"/>
    <mergeCell ref="A15:F15"/>
    <mergeCell ref="A16:F16"/>
  </mergeCells>
  <pageMargins left="0.7" right="0.7" top="0.75" bottom="0.75" header="0.3" footer="0.3"/>
  <pageSetup paperSize="9" scale="96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"/>
  <sheetViews>
    <sheetView view="pageBreakPreview" zoomScaleNormal="100" zoomScaleSheetLayoutView="100" workbookViewId="0">
      <selection activeCell="J19" sqref="J19"/>
    </sheetView>
  </sheetViews>
  <sheetFormatPr defaultRowHeight="15" x14ac:dyDescent="0.25"/>
  <cols>
    <col min="1" max="1" width="5.7109375" customWidth="1"/>
    <col min="2" max="2" width="45.7109375" customWidth="1"/>
    <col min="3" max="6" width="8.5703125" customWidth="1"/>
  </cols>
  <sheetData>
    <row r="1" spans="1:6" x14ac:dyDescent="0.25">
      <c r="A1" s="97" t="s">
        <v>119</v>
      </c>
      <c r="B1" s="97"/>
      <c r="C1" s="97"/>
      <c r="D1" s="97"/>
      <c r="E1" s="97"/>
      <c r="F1" s="97"/>
    </row>
    <row r="2" spans="1:6" ht="15" customHeight="1" x14ac:dyDescent="0.25">
      <c r="A2" s="107" t="s">
        <v>131</v>
      </c>
      <c r="B2" s="107"/>
      <c r="C2" s="107"/>
      <c r="D2" s="107"/>
      <c r="E2" s="107"/>
      <c r="F2" s="107"/>
    </row>
    <row r="3" spans="1:6" x14ac:dyDescent="0.25">
      <c r="A3" s="108"/>
      <c r="B3" s="108"/>
      <c r="C3" s="108"/>
      <c r="D3" s="108"/>
      <c r="E3" s="108"/>
      <c r="F3" s="108"/>
    </row>
    <row r="4" spans="1:6" ht="15" customHeight="1" x14ac:dyDescent="0.25">
      <c r="A4" s="59"/>
      <c r="B4" s="2"/>
      <c r="C4" s="60"/>
      <c r="D4" s="61"/>
      <c r="E4" s="61"/>
      <c r="F4" s="61"/>
    </row>
    <row r="5" spans="1:6" x14ac:dyDescent="0.25">
      <c r="A5" s="59"/>
      <c r="B5" s="2"/>
      <c r="C5" s="60"/>
      <c r="D5" s="61"/>
      <c r="E5" s="61"/>
      <c r="F5" s="61"/>
    </row>
    <row r="6" spans="1:6" ht="15" customHeight="1" x14ac:dyDescent="0.25">
      <c r="A6" s="59" t="s">
        <v>10</v>
      </c>
      <c r="B6" s="62" t="s">
        <v>66</v>
      </c>
      <c r="C6" s="60"/>
      <c r="D6" s="77"/>
      <c r="E6" s="64"/>
      <c r="F6" s="64">
        <f>+'1. Pripremni radovi'!F11</f>
        <v>0</v>
      </c>
    </row>
    <row r="7" spans="1:6" ht="15" customHeight="1" x14ac:dyDescent="0.25">
      <c r="A7" s="59"/>
      <c r="B7" s="2"/>
      <c r="C7" s="60"/>
      <c r="D7" s="61"/>
      <c r="E7" s="63"/>
      <c r="F7" s="61"/>
    </row>
    <row r="8" spans="1:6" x14ac:dyDescent="0.25">
      <c r="A8" s="59" t="s">
        <v>20</v>
      </c>
      <c r="B8" s="62" t="s">
        <v>25</v>
      </c>
      <c r="C8" s="60"/>
      <c r="D8" s="64"/>
      <c r="E8" s="64"/>
      <c r="F8" s="64">
        <f>+'2. Zemljani radovi'!F31</f>
        <v>0</v>
      </c>
    </row>
    <row r="9" spans="1:6" ht="15" customHeight="1" x14ac:dyDescent="0.25">
      <c r="A9" s="59"/>
      <c r="B9" s="2"/>
      <c r="C9" s="60"/>
      <c r="D9" s="61"/>
      <c r="E9" s="63"/>
      <c r="F9" s="61"/>
    </row>
    <row r="10" spans="1:6" x14ac:dyDescent="0.25">
      <c r="A10" s="59" t="s">
        <v>24</v>
      </c>
      <c r="B10" s="62" t="s">
        <v>38</v>
      </c>
      <c r="C10" s="60"/>
      <c r="D10" s="64"/>
      <c r="E10" s="64"/>
      <c r="F10" s="64">
        <f>+'3. Tesarski radovi'!F12</f>
        <v>0</v>
      </c>
    </row>
    <row r="11" spans="1:6" ht="15" customHeight="1" x14ac:dyDescent="0.25">
      <c r="A11" s="59"/>
      <c r="B11" s="2"/>
      <c r="C11" s="60"/>
      <c r="D11" s="61"/>
      <c r="E11" s="63"/>
      <c r="F11" s="61"/>
    </row>
    <row r="12" spans="1:6" ht="30" x14ac:dyDescent="0.25">
      <c r="A12" s="59" t="s">
        <v>67</v>
      </c>
      <c r="B12" s="62" t="s">
        <v>68</v>
      </c>
      <c r="C12" s="60"/>
      <c r="D12" s="64"/>
      <c r="E12" s="64"/>
      <c r="F12" s="64">
        <f>+'4. Betonski radovi'!F22</f>
        <v>0</v>
      </c>
    </row>
    <row r="13" spans="1:6" ht="15" customHeight="1" x14ac:dyDescent="0.25">
      <c r="A13" s="59"/>
      <c r="B13" s="2"/>
      <c r="C13" s="60"/>
      <c r="D13" s="61"/>
      <c r="E13" s="63"/>
      <c r="F13" s="61"/>
    </row>
    <row r="14" spans="1:6" x14ac:dyDescent="0.25">
      <c r="A14" s="59" t="s">
        <v>43</v>
      </c>
      <c r="B14" s="62" t="s">
        <v>46</v>
      </c>
      <c r="C14" s="60"/>
      <c r="D14" s="64"/>
      <c r="E14" s="65"/>
      <c r="F14" s="65">
        <f>+'5. Montažni radovi'!F39</f>
        <v>0</v>
      </c>
    </row>
    <row r="15" spans="1:6" ht="15" customHeight="1" x14ac:dyDescent="0.25">
      <c r="A15" s="59"/>
      <c r="B15" s="2"/>
      <c r="C15" s="60"/>
      <c r="D15" s="61"/>
      <c r="E15" s="63"/>
      <c r="F15" s="61"/>
    </row>
    <row r="16" spans="1:6" x14ac:dyDescent="0.25">
      <c r="A16" s="59" t="s">
        <v>45</v>
      </c>
      <c r="B16" s="62" t="s">
        <v>114</v>
      </c>
      <c r="C16" s="60"/>
      <c r="D16" s="64"/>
      <c r="E16" s="64"/>
      <c r="F16" s="64">
        <f>+'6. Vodovod radovi'!F19</f>
        <v>0</v>
      </c>
    </row>
    <row r="17" spans="1:6" x14ac:dyDescent="0.25">
      <c r="A17" s="59"/>
      <c r="B17" s="2"/>
      <c r="C17" s="60"/>
      <c r="D17" s="61"/>
      <c r="E17" s="63"/>
      <c r="F17" s="63"/>
    </row>
    <row r="18" spans="1:6" x14ac:dyDescent="0.25">
      <c r="A18" s="59" t="s">
        <v>57</v>
      </c>
      <c r="B18" s="62" t="s">
        <v>65</v>
      </c>
      <c r="C18" s="60"/>
      <c r="D18" s="64"/>
      <c r="E18" s="64"/>
      <c r="F18" s="64">
        <f>+'7. Ostali radovi'!F14</f>
        <v>0</v>
      </c>
    </row>
    <row r="19" spans="1:6" x14ac:dyDescent="0.25">
      <c r="A19" s="59"/>
      <c r="B19" s="62"/>
      <c r="C19" s="60"/>
      <c r="D19" s="63"/>
      <c r="E19" s="63"/>
      <c r="F19" s="63"/>
    </row>
    <row r="20" spans="1:6" x14ac:dyDescent="0.25">
      <c r="A20" s="59" t="s">
        <v>161</v>
      </c>
      <c r="B20" s="62" t="s">
        <v>162</v>
      </c>
      <c r="C20" s="60"/>
      <c r="D20" s="64"/>
      <c r="E20" s="64"/>
      <c r="F20" s="64">
        <f>+'8. Elektro radovi'!F63</f>
        <v>0</v>
      </c>
    </row>
    <row r="21" spans="1:6" ht="15.75" thickBot="1" x14ac:dyDescent="0.3">
      <c r="A21" s="59"/>
      <c r="B21" s="62"/>
      <c r="C21" s="60"/>
      <c r="D21" s="61"/>
      <c r="E21" s="63"/>
      <c r="F21" s="63"/>
    </row>
    <row r="22" spans="1:6" ht="15.75" thickBot="1" x14ac:dyDescent="0.3">
      <c r="A22" s="66"/>
      <c r="B22" s="67" t="s">
        <v>218</v>
      </c>
      <c r="C22" s="68"/>
      <c r="D22" s="69"/>
      <c r="E22" s="70"/>
      <c r="F22" s="70">
        <f>SUM(F6:F20)</f>
        <v>0</v>
      </c>
    </row>
    <row r="23" spans="1:6" ht="15.75" thickBot="1" x14ac:dyDescent="0.3">
      <c r="B23" s="94" t="s">
        <v>217</v>
      </c>
    </row>
    <row r="24" spans="1:6" ht="15.75" thickBot="1" x14ac:dyDescent="0.3">
      <c r="A24" s="66"/>
      <c r="B24" s="67" t="s">
        <v>219</v>
      </c>
      <c r="C24" s="68"/>
      <c r="D24" s="69"/>
      <c r="E24" s="70"/>
      <c r="F24" s="70">
        <f>+F22+F23</f>
        <v>0</v>
      </c>
    </row>
  </sheetData>
  <mergeCells count="3">
    <mergeCell ref="A1:F1"/>
    <mergeCell ref="A2:F2"/>
    <mergeCell ref="A3:F3"/>
  </mergeCells>
  <pageMargins left="0.7" right="0.7" top="1.0520833333333333" bottom="0.75" header="0.3" footer="0.3"/>
  <pageSetup paperSize="9" orientation="portrait" r:id="rId1"/>
  <headerFooter>
    <oddHeader>&amp;L&amp;10AQUA SPECIJAL d.o.o., ULICA GRADA VUKOVARA 236, 10000 ZAGREB
INVESTITOR: SISAČKI VODOVOD d.o.o.., OBALA RUĐERA BOŠKOVIĆA 10, SISAK
ZAHVAT: INSTALACIJA PODZEMNE ZAŠTITNE MJERNE KOMORE U PODZONI 1a-2&amp;R&amp;G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view="pageBreakPreview" zoomScaleNormal="100" zoomScaleSheetLayoutView="100" workbookViewId="0">
      <selection activeCell="F10" sqref="F10"/>
    </sheetView>
  </sheetViews>
  <sheetFormatPr defaultRowHeight="15" x14ac:dyDescent="0.25"/>
  <cols>
    <col min="1" max="1" width="5.7109375" customWidth="1"/>
    <col min="2" max="2" width="45.7109375" customWidth="1"/>
    <col min="3" max="6" width="8.5703125" customWidth="1"/>
  </cols>
  <sheetData>
    <row r="1" spans="1:6" ht="25.5" x14ac:dyDescent="0.25">
      <c r="A1" s="8" t="s">
        <v>4</v>
      </c>
      <c r="B1" s="9" t="s">
        <v>5</v>
      </c>
      <c r="C1" s="10" t="s">
        <v>6</v>
      </c>
      <c r="D1" s="11" t="s">
        <v>7</v>
      </c>
      <c r="E1" s="11" t="s">
        <v>8</v>
      </c>
      <c r="F1" s="11" t="s">
        <v>9</v>
      </c>
    </row>
    <row r="2" spans="1:6" ht="15" customHeight="1" x14ac:dyDescent="0.25">
      <c r="A2" s="12" t="s">
        <v>10</v>
      </c>
      <c r="B2" s="13" t="s">
        <v>11</v>
      </c>
      <c r="C2" s="14"/>
      <c r="D2" s="15"/>
      <c r="E2" s="15"/>
      <c r="F2" s="15"/>
    </row>
    <row r="3" spans="1:6" x14ac:dyDescent="0.25">
      <c r="A3" s="16"/>
      <c r="B3" s="17"/>
      <c r="C3" s="18"/>
      <c r="D3" s="19"/>
      <c r="E3" s="19"/>
      <c r="F3" s="19"/>
    </row>
    <row r="4" spans="1:6" ht="105" customHeight="1" x14ac:dyDescent="0.25">
      <c r="A4" s="16" t="s">
        <v>12</v>
      </c>
      <c r="B4" s="20" t="s">
        <v>133</v>
      </c>
      <c r="C4" s="18" t="s">
        <v>17</v>
      </c>
      <c r="D4" s="19">
        <v>1</v>
      </c>
      <c r="E4" s="19"/>
      <c r="F4" s="19">
        <f>+D4*E4</f>
        <v>0</v>
      </c>
    </row>
    <row r="5" spans="1:6" x14ac:dyDescent="0.25">
      <c r="A5" s="16"/>
      <c r="B5" s="20"/>
      <c r="C5" s="18"/>
      <c r="D5" s="19"/>
      <c r="E5" s="19"/>
      <c r="F5" s="19"/>
    </row>
    <row r="6" spans="1:6" ht="108" customHeight="1" x14ac:dyDescent="0.25">
      <c r="A6" s="16" t="s">
        <v>14</v>
      </c>
      <c r="B6" s="20" t="s">
        <v>15</v>
      </c>
      <c r="C6" s="18"/>
      <c r="D6" s="19"/>
      <c r="E6" s="19"/>
      <c r="F6" s="19"/>
    </row>
    <row r="7" spans="1:6" ht="15" customHeight="1" x14ac:dyDescent="0.25">
      <c r="A7" s="16"/>
      <c r="B7" s="20" t="s">
        <v>16</v>
      </c>
      <c r="C7" s="18" t="s">
        <v>17</v>
      </c>
      <c r="D7" s="19">
        <v>1</v>
      </c>
      <c r="E7" s="19"/>
      <c r="F7" s="19">
        <f>+D7*E7</f>
        <v>0</v>
      </c>
    </row>
    <row r="8" spans="1:6" x14ac:dyDescent="0.25">
      <c r="A8" s="16"/>
      <c r="B8" s="20"/>
      <c r="C8" s="18"/>
      <c r="D8" s="19"/>
      <c r="E8" s="19"/>
      <c r="F8" s="19"/>
    </row>
    <row r="9" spans="1:6" ht="60" customHeight="1" x14ac:dyDescent="0.25">
      <c r="A9" s="16" t="s">
        <v>84</v>
      </c>
      <c r="B9" s="21" t="s">
        <v>77</v>
      </c>
      <c r="C9" s="18" t="s">
        <v>18</v>
      </c>
      <c r="D9" s="19">
        <v>1</v>
      </c>
      <c r="E9" s="19"/>
      <c r="F9" s="19">
        <f>+D9*E9</f>
        <v>0</v>
      </c>
    </row>
    <row r="10" spans="1:6" x14ac:dyDescent="0.25">
      <c r="A10" s="16"/>
      <c r="B10" s="17"/>
      <c r="C10" s="18"/>
      <c r="D10" s="19"/>
      <c r="E10" s="19"/>
      <c r="F10" s="19"/>
    </row>
    <row r="11" spans="1:6" ht="15" customHeight="1" x14ac:dyDescent="0.25">
      <c r="A11" s="22" t="s">
        <v>10</v>
      </c>
      <c r="B11" s="23" t="s">
        <v>19</v>
      </c>
      <c r="C11" s="24"/>
      <c r="D11" s="25"/>
      <c r="E11" s="25"/>
      <c r="F11" s="25">
        <f>SUM(F4:F10)</f>
        <v>0</v>
      </c>
    </row>
  </sheetData>
  <pageMargins left="0.7" right="0.7" top="1.0520833333333333" bottom="0.75" header="0.3" footer="0.3"/>
  <pageSetup paperSize="9" orientation="portrait" r:id="rId1"/>
  <headerFooter>
    <oddHeader>&amp;L&amp;10AQUA SPECIJAL d.o.o., ULICA GRADA VUKOVARA 236, 10000 ZAGREB
INVESTITOR: SISAČKI VODOVOD d.o.o.., OBALA RUĐERA BOŠKOVIĆA 10, SISAK
ZAHVAT: INSTALACIJA PODZEMNE ZAŠTITNE MJERNE KOMORE U PODZONI 1a-2&amp;R&amp;G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1"/>
  <sheetViews>
    <sheetView view="pageBreakPreview" topLeftCell="A22" zoomScale="85" zoomScaleNormal="100" zoomScaleSheetLayoutView="85" workbookViewId="0">
      <selection activeCell="C14" sqref="C14"/>
    </sheetView>
  </sheetViews>
  <sheetFormatPr defaultRowHeight="15" x14ac:dyDescent="0.25"/>
  <cols>
    <col min="1" max="1" width="5.7109375" customWidth="1"/>
    <col min="2" max="2" width="45.7109375" customWidth="1"/>
    <col min="3" max="6" width="8.5703125" customWidth="1"/>
  </cols>
  <sheetData>
    <row r="1" spans="1:6" ht="25.5" x14ac:dyDescent="0.25">
      <c r="A1" s="8" t="s">
        <v>4</v>
      </c>
      <c r="B1" s="9" t="s">
        <v>5</v>
      </c>
      <c r="C1" s="10" t="s">
        <v>6</v>
      </c>
      <c r="D1" s="11" t="s">
        <v>7</v>
      </c>
      <c r="E1" s="11" t="s">
        <v>8</v>
      </c>
      <c r="F1" s="11" t="s">
        <v>9</v>
      </c>
    </row>
    <row r="2" spans="1:6" ht="15" customHeight="1" x14ac:dyDescent="0.25">
      <c r="A2" s="12" t="s">
        <v>20</v>
      </c>
      <c r="B2" s="13" t="s">
        <v>25</v>
      </c>
      <c r="C2" s="14"/>
      <c r="D2" s="15"/>
      <c r="E2" s="15"/>
      <c r="F2" s="15"/>
    </row>
    <row r="3" spans="1:6" ht="15" customHeight="1" x14ac:dyDescent="0.25">
      <c r="A3" s="71"/>
      <c r="B3" s="72"/>
      <c r="C3" s="73"/>
      <c r="D3" s="74"/>
      <c r="E3" s="74"/>
      <c r="F3" s="74"/>
    </row>
    <row r="4" spans="1:6" ht="30" customHeight="1" x14ac:dyDescent="0.25">
      <c r="A4" s="16" t="s">
        <v>21</v>
      </c>
      <c r="B4" s="28" t="s">
        <v>115</v>
      </c>
      <c r="C4" s="73"/>
      <c r="D4" s="74"/>
      <c r="E4" s="74"/>
      <c r="F4" s="74"/>
    </row>
    <row r="5" spans="1:6" ht="15" customHeight="1" x14ac:dyDescent="0.25">
      <c r="A5" s="71"/>
      <c r="B5" s="72"/>
      <c r="C5" s="18" t="s">
        <v>30</v>
      </c>
      <c r="D5" s="30">
        <v>2</v>
      </c>
      <c r="E5" s="74"/>
      <c r="F5" s="74">
        <f>+D5*E5</f>
        <v>0</v>
      </c>
    </row>
    <row r="6" spans="1:6" ht="15" customHeight="1" x14ac:dyDescent="0.25">
      <c r="A6" s="71"/>
      <c r="B6" s="72"/>
      <c r="C6" s="73"/>
      <c r="D6" s="74"/>
      <c r="E6" s="74"/>
      <c r="F6" s="74"/>
    </row>
    <row r="7" spans="1:6" ht="192" customHeight="1" x14ac:dyDescent="0.25">
      <c r="A7" s="16" t="s">
        <v>22</v>
      </c>
      <c r="B7" s="28" t="s">
        <v>69</v>
      </c>
      <c r="C7" s="18"/>
      <c r="D7" s="19"/>
      <c r="E7" s="19"/>
      <c r="F7" s="19"/>
    </row>
    <row r="8" spans="1:6" ht="30" x14ac:dyDescent="0.25">
      <c r="A8" s="16"/>
      <c r="B8" s="28" t="s">
        <v>70</v>
      </c>
      <c r="C8" s="18"/>
      <c r="D8" s="19"/>
      <c r="E8" s="19"/>
      <c r="F8" s="19"/>
    </row>
    <row r="9" spans="1:6" x14ac:dyDescent="0.25">
      <c r="A9" s="16"/>
      <c r="B9" s="29" t="s">
        <v>27</v>
      </c>
      <c r="C9" s="18"/>
      <c r="D9" s="19"/>
      <c r="E9" s="19"/>
      <c r="F9" s="19"/>
    </row>
    <row r="10" spans="1:6" ht="17.25" x14ac:dyDescent="0.25">
      <c r="A10" s="16"/>
      <c r="B10" s="17" t="s">
        <v>28</v>
      </c>
      <c r="C10" s="18" t="s">
        <v>26</v>
      </c>
      <c r="D10" s="30">
        <v>50.84</v>
      </c>
      <c r="E10" s="26"/>
      <c r="F10" s="74">
        <f>+D10*E10</f>
        <v>0</v>
      </c>
    </row>
    <row r="11" spans="1:6" ht="17.25" x14ac:dyDescent="0.25">
      <c r="A11" s="16"/>
      <c r="B11" s="17" t="s">
        <v>29</v>
      </c>
      <c r="C11" s="18" t="s">
        <v>26</v>
      </c>
      <c r="D11" s="30">
        <v>11.84</v>
      </c>
      <c r="E11" s="26"/>
      <c r="F11" s="74">
        <f>+D11*E11</f>
        <v>0</v>
      </c>
    </row>
    <row r="12" spans="1:6" x14ac:dyDescent="0.25">
      <c r="A12" s="16"/>
      <c r="B12" s="27" t="s">
        <v>99</v>
      </c>
      <c r="C12" s="18"/>
      <c r="D12" s="30"/>
      <c r="E12" s="26"/>
      <c r="F12" s="19"/>
    </row>
    <row r="13" spans="1:6" ht="17.25" x14ac:dyDescent="0.25">
      <c r="A13" s="16"/>
      <c r="B13" s="17" t="s">
        <v>28</v>
      </c>
      <c r="C13" s="18" t="s">
        <v>26</v>
      </c>
      <c r="D13" s="30">
        <v>5.65</v>
      </c>
      <c r="E13" s="26"/>
      <c r="F13" s="74">
        <f>+D13*E13</f>
        <v>0</v>
      </c>
    </row>
    <row r="14" spans="1:6" ht="17.25" x14ac:dyDescent="0.25">
      <c r="A14" s="16"/>
      <c r="B14" s="17" t="s">
        <v>29</v>
      </c>
      <c r="C14" s="18" t="s">
        <v>26</v>
      </c>
      <c r="D14" s="30">
        <v>1.31</v>
      </c>
      <c r="E14" s="26"/>
      <c r="F14" s="74">
        <f>+D14*E14</f>
        <v>0</v>
      </c>
    </row>
    <row r="15" spans="1:6" x14ac:dyDescent="0.25">
      <c r="A15" s="16"/>
      <c r="B15" s="17"/>
      <c r="C15" s="18"/>
      <c r="D15" s="30"/>
      <c r="E15" s="26"/>
      <c r="F15" s="19"/>
    </row>
    <row r="16" spans="1:6" ht="62.25" x14ac:dyDescent="0.25">
      <c r="A16" s="16" t="s">
        <v>23</v>
      </c>
      <c r="B16" s="20" t="s">
        <v>78</v>
      </c>
      <c r="C16" s="18" t="s">
        <v>30</v>
      </c>
      <c r="D16" s="19">
        <v>7</v>
      </c>
      <c r="E16" s="19"/>
      <c r="F16" s="74">
        <f>+D16*E16</f>
        <v>0</v>
      </c>
    </row>
    <row r="17" spans="1:6" x14ac:dyDescent="0.25">
      <c r="A17" s="16"/>
      <c r="B17" s="17"/>
      <c r="C17" s="18"/>
      <c r="D17" s="19"/>
      <c r="E17" s="19"/>
      <c r="F17" s="19"/>
    </row>
    <row r="18" spans="1:6" ht="77.25" x14ac:dyDescent="0.25">
      <c r="A18" s="16" t="s">
        <v>72</v>
      </c>
      <c r="B18" s="20" t="s">
        <v>100</v>
      </c>
      <c r="C18" s="18" t="s">
        <v>26</v>
      </c>
      <c r="D18" s="19">
        <v>1</v>
      </c>
      <c r="E18" s="19"/>
      <c r="F18" s="74">
        <f>+D18*E18</f>
        <v>0</v>
      </c>
    </row>
    <row r="19" spans="1:6" x14ac:dyDescent="0.25">
      <c r="A19" s="16"/>
      <c r="B19" s="17"/>
      <c r="C19" s="18"/>
      <c r="D19" s="19"/>
      <c r="E19" s="19"/>
      <c r="F19" s="19"/>
    </row>
    <row r="20" spans="1:6" ht="122.25" x14ac:dyDescent="0.25">
      <c r="A20" s="16" t="s">
        <v>73</v>
      </c>
      <c r="B20" s="20" t="s">
        <v>31</v>
      </c>
      <c r="C20" s="18" t="s">
        <v>26</v>
      </c>
      <c r="D20" s="31">
        <v>2</v>
      </c>
      <c r="E20" s="19"/>
      <c r="F20" s="74">
        <f>+D20*E20</f>
        <v>0</v>
      </c>
    </row>
    <row r="21" spans="1:6" x14ac:dyDescent="0.25">
      <c r="A21" s="16"/>
      <c r="B21" s="20"/>
      <c r="C21" s="18"/>
      <c r="D21" s="31"/>
      <c r="E21" s="19"/>
      <c r="F21" s="19"/>
    </row>
    <row r="22" spans="1:6" ht="107.25" x14ac:dyDescent="0.25">
      <c r="A22" s="16" t="s">
        <v>74</v>
      </c>
      <c r="B22" s="20" t="s">
        <v>32</v>
      </c>
      <c r="C22" s="18" t="s">
        <v>26</v>
      </c>
      <c r="D22" s="26">
        <v>1.5</v>
      </c>
      <c r="E22" s="19"/>
      <c r="F22" s="74">
        <f>+D22*E22</f>
        <v>0</v>
      </c>
    </row>
    <row r="23" spans="1:6" x14ac:dyDescent="0.25">
      <c r="A23" s="16"/>
      <c r="B23" s="17"/>
      <c r="C23" s="18"/>
      <c r="D23" s="19"/>
      <c r="E23" s="19"/>
      <c r="F23" s="19"/>
    </row>
    <row r="24" spans="1:6" ht="92.25" x14ac:dyDescent="0.25">
      <c r="A24" s="16" t="s">
        <v>75</v>
      </c>
      <c r="B24" s="20" t="s">
        <v>71</v>
      </c>
      <c r="C24" s="18" t="s">
        <v>26</v>
      </c>
      <c r="D24" s="19">
        <v>4</v>
      </c>
      <c r="E24" s="19"/>
      <c r="F24" s="74">
        <f>+D24*E24</f>
        <v>0</v>
      </c>
    </row>
    <row r="25" spans="1:6" x14ac:dyDescent="0.25">
      <c r="A25" s="16"/>
      <c r="B25" s="17"/>
      <c r="C25" s="18"/>
      <c r="D25" s="19"/>
      <c r="E25" s="19"/>
      <c r="F25" s="19"/>
    </row>
    <row r="26" spans="1:6" ht="92.25" x14ac:dyDescent="0.25">
      <c r="A26" s="16" t="s">
        <v>76</v>
      </c>
      <c r="B26" s="28" t="s">
        <v>101</v>
      </c>
      <c r="C26" s="18" t="s">
        <v>26</v>
      </c>
      <c r="D26" s="19">
        <v>41</v>
      </c>
      <c r="E26" s="19"/>
      <c r="F26" s="74">
        <f>+D26*E26</f>
        <v>0</v>
      </c>
    </row>
    <row r="27" spans="1:6" x14ac:dyDescent="0.25">
      <c r="A27" s="16"/>
      <c r="B27" s="17"/>
      <c r="C27" s="18"/>
      <c r="D27" s="19"/>
      <c r="E27" s="19"/>
      <c r="F27" s="19"/>
    </row>
    <row r="28" spans="1:6" ht="152.25" x14ac:dyDescent="0.25">
      <c r="A28" s="16" t="s">
        <v>116</v>
      </c>
      <c r="B28" s="20" t="s">
        <v>33</v>
      </c>
      <c r="C28" s="32"/>
      <c r="D28" s="40"/>
      <c r="E28" s="19"/>
      <c r="F28" s="19"/>
    </row>
    <row r="29" spans="1:6" ht="17.25" x14ac:dyDescent="0.25">
      <c r="A29" s="16"/>
      <c r="B29" s="17" t="s">
        <v>34</v>
      </c>
      <c r="C29" s="18" t="s">
        <v>26</v>
      </c>
      <c r="D29" s="19">
        <v>124.55</v>
      </c>
      <c r="E29" s="19"/>
      <c r="F29" s="74">
        <f>+D29*E29</f>
        <v>0</v>
      </c>
    </row>
    <row r="30" spans="1:6" x14ac:dyDescent="0.25">
      <c r="A30" s="16"/>
      <c r="B30" s="17"/>
      <c r="C30" s="32"/>
      <c r="D30" s="26"/>
      <c r="E30" s="19"/>
      <c r="F30" s="19"/>
    </row>
    <row r="31" spans="1:6" x14ac:dyDescent="0.25">
      <c r="A31" s="22" t="s">
        <v>20</v>
      </c>
      <c r="B31" s="23" t="s">
        <v>36</v>
      </c>
      <c r="C31" s="24"/>
      <c r="D31" s="25"/>
      <c r="E31" s="25"/>
      <c r="F31" s="25">
        <f>SUM(F5:F29)</f>
        <v>0</v>
      </c>
    </row>
  </sheetData>
  <pageMargins left="0.70866141732283472" right="0.70866141732283472" top="1.0629921259842521" bottom="0.74803149606299213" header="0.31496062992125984" footer="0.31496062992125984"/>
  <pageSetup paperSize="9" orientation="portrait" r:id="rId1"/>
  <headerFooter>
    <oddHeader>&amp;L&amp;10AQUA SPECIJAL d.o.o., ULICA GRADA VUKOVARA 236, 10000 ZAGREB
INVESTITOR: SISAČKI VODOVOD d.o.o.., OBALA RUĐERA BOŠKOVIĆA 10, SISAK
ZAHVAT: INSTALACIJA PODZEMNE ZAŠTITNE MJERNE KOMORE U PODZONI 1a-2&amp;R&amp;G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view="pageBreakPreview" zoomScale="60" zoomScaleNormal="100" workbookViewId="0">
      <selection activeCell="B6" sqref="B6"/>
    </sheetView>
  </sheetViews>
  <sheetFormatPr defaultRowHeight="15" x14ac:dyDescent="0.25"/>
  <cols>
    <col min="1" max="1" width="5.7109375" customWidth="1"/>
    <col min="2" max="2" width="45.7109375" customWidth="1"/>
    <col min="3" max="6" width="8.5703125" customWidth="1"/>
  </cols>
  <sheetData>
    <row r="1" spans="1:6" ht="25.5" x14ac:dyDescent="0.25">
      <c r="A1" s="8" t="s">
        <v>4</v>
      </c>
      <c r="B1" s="9" t="s">
        <v>5</v>
      </c>
      <c r="C1" s="10" t="s">
        <v>6</v>
      </c>
      <c r="D1" s="11" t="s">
        <v>7</v>
      </c>
      <c r="E1" s="11" t="s">
        <v>8</v>
      </c>
      <c r="F1" s="11" t="s">
        <v>9</v>
      </c>
    </row>
    <row r="2" spans="1:6" ht="15" customHeight="1" x14ac:dyDescent="0.25">
      <c r="A2" s="12" t="s">
        <v>35</v>
      </c>
      <c r="B2" s="13" t="s">
        <v>38</v>
      </c>
      <c r="C2" s="14"/>
      <c r="D2" s="15"/>
      <c r="E2" s="15"/>
      <c r="F2" s="15"/>
    </row>
    <row r="3" spans="1:6" x14ac:dyDescent="0.25">
      <c r="A3" s="16"/>
      <c r="B3" s="17"/>
      <c r="C3" s="18"/>
      <c r="D3" s="19"/>
      <c r="E3" s="19"/>
      <c r="F3" s="19"/>
    </row>
    <row r="4" spans="1:6" ht="152.25" customHeight="1" x14ac:dyDescent="0.25">
      <c r="A4" s="16" t="s">
        <v>102</v>
      </c>
      <c r="B4" s="20" t="s">
        <v>40</v>
      </c>
      <c r="C4" s="18" t="s">
        <v>13</v>
      </c>
      <c r="D4" s="19">
        <v>20</v>
      </c>
      <c r="E4" s="19"/>
      <c r="F4" s="19">
        <f>+D4*E4</f>
        <v>0</v>
      </c>
    </row>
    <row r="5" spans="1:6" x14ac:dyDescent="0.25">
      <c r="A5" s="16"/>
      <c r="B5" s="17"/>
      <c r="C5" s="18"/>
      <c r="D5" s="19"/>
      <c r="E5" s="19"/>
      <c r="F5" s="19"/>
    </row>
    <row r="6" spans="1:6" ht="152.25" x14ac:dyDescent="0.25">
      <c r="A6" s="33" t="s">
        <v>103</v>
      </c>
      <c r="B6" s="28" t="s">
        <v>104</v>
      </c>
      <c r="C6" s="34" t="s">
        <v>30</v>
      </c>
      <c r="D6" s="19">
        <v>70</v>
      </c>
      <c r="E6" s="19"/>
      <c r="F6" s="19">
        <f>+D6*E6</f>
        <v>0</v>
      </c>
    </row>
    <row r="7" spans="1:6" x14ac:dyDescent="0.25">
      <c r="A7" s="33"/>
      <c r="B7" s="28"/>
      <c r="C7" s="34"/>
      <c r="D7" s="19"/>
      <c r="E7" s="19"/>
      <c r="F7" s="19"/>
    </row>
    <row r="8" spans="1:6" ht="120" x14ac:dyDescent="0.25">
      <c r="A8" s="16" t="s">
        <v>123</v>
      </c>
      <c r="B8" s="20" t="s">
        <v>124</v>
      </c>
      <c r="C8" s="18" t="s">
        <v>30</v>
      </c>
      <c r="D8" s="19">
        <v>4</v>
      </c>
      <c r="E8" s="19"/>
      <c r="F8" s="19">
        <f>+D8*E8</f>
        <v>0</v>
      </c>
    </row>
    <row r="9" spans="1:6" x14ac:dyDescent="0.25">
      <c r="A9" s="33"/>
      <c r="B9" s="28"/>
      <c r="C9" s="34"/>
      <c r="D9" s="19"/>
      <c r="E9" s="19"/>
      <c r="F9" s="19"/>
    </row>
    <row r="10" spans="1:6" ht="120" x14ac:dyDescent="0.25">
      <c r="A10" s="16" t="s">
        <v>122</v>
      </c>
      <c r="B10" s="20" t="s">
        <v>120</v>
      </c>
      <c r="C10" s="18" t="s">
        <v>30</v>
      </c>
      <c r="D10" s="19">
        <v>6</v>
      </c>
      <c r="E10" s="19"/>
      <c r="F10" s="19">
        <f>+D10*E10</f>
        <v>0</v>
      </c>
    </row>
    <row r="11" spans="1:6" ht="15" customHeight="1" x14ac:dyDescent="0.25">
      <c r="A11" s="16"/>
      <c r="B11" s="17"/>
      <c r="C11" s="18"/>
      <c r="D11" s="19"/>
      <c r="E11" s="19"/>
      <c r="F11" s="19"/>
    </row>
    <row r="12" spans="1:6" x14ac:dyDescent="0.25">
      <c r="A12" s="22" t="s">
        <v>35</v>
      </c>
      <c r="B12" s="23" t="s">
        <v>41</v>
      </c>
      <c r="C12" s="24"/>
      <c r="D12" s="25"/>
      <c r="E12" s="25"/>
      <c r="F12" s="25">
        <f>SUM(F4:F10)</f>
        <v>0</v>
      </c>
    </row>
  </sheetData>
  <pageMargins left="0.7" right="0.7" top="1.0520833333333333" bottom="0.75" header="0.3" footer="0.3"/>
  <pageSetup paperSize="9" orientation="portrait" r:id="rId1"/>
  <headerFooter>
    <oddHeader>&amp;L&amp;10AQUA SPECIJAL d.o.o., ULICA GRADA VUKOVARA 236, 10000 ZAGREB
INVESTITOR: SISAČKI VODOVOD d.o.o.., OBALA RUĐERA BOŠKOVIĆA 10, SISAK
ZAHVAT: INSTALACIJA PODZEMNE ZAŠTITNE MJERNE KOMORE U PODZONI 1a-2&amp;R&amp;G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"/>
  <sheetViews>
    <sheetView view="pageBreakPreview" topLeftCell="A7" zoomScale="85" zoomScaleNormal="100" zoomScaleSheetLayoutView="85" workbookViewId="0">
      <selection activeCell="B4" sqref="B4"/>
    </sheetView>
  </sheetViews>
  <sheetFormatPr defaultRowHeight="15" x14ac:dyDescent="0.25"/>
  <cols>
    <col min="1" max="1" width="5.7109375" customWidth="1"/>
    <col min="2" max="2" width="48" customWidth="1"/>
    <col min="3" max="6" width="8.5703125" customWidth="1"/>
  </cols>
  <sheetData>
    <row r="1" spans="1:6" ht="25.5" x14ac:dyDescent="0.25">
      <c r="A1" s="8" t="s">
        <v>4</v>
      </c>
      <c r="B1" s="9" t="s">
        <v>5</v>
      </c>
      <c r="C1" s="10" t="s">
        <v>6</v>
      </c>
      <c r="D1" s="11" t="s">
        <v>7</v>
      </c>
      <c r="E1" s="11" t="s">
        <v>8</v>
      </c>
      <c r="F1" s="11" t="s">
        <v>9</v>
      </c>
    </row>
    <row r="2" spans="1:6" ht="15" customHeight="1" x14ac:dyDescent="0.25">
      <c r="A2" s="12" t="s">
        <v>37</v>
      </c>
      <c r="B2" s="13" t="s">
        <v>42</v>
      </c>
      <c r="C2" s="14"/>
      <c r="D2" s="15"/>
      <c r="E2" s="15"/>
      <c r="F2" s="15"/>
    </row>
    <row r="3" spans="1:6" x14ac:dyDescent="0.25">
      <c r="A3" s="16"/>
      <c r="B3" s="17"/>
      <c r="C3" s="18"/>
      <c r="D3" s="19"/>
      <c r="E3" s="19"/>
      <c r="F3" s="19"/>
    </row>
    <row r="4" spans="1:6" ht="107.25" x14ac:dyDescent="0.25">
      <c r="A4" s="16" t="s">
        <v>39</v>
      </c>
      <c r="B4" s="20" t="s">
        <v>108</v>
      </c>
      <c r="C4" s="18" t="s">
        <v>26</v>
      </c>
      <c r="D4" s="19">
        <v>2.4</v>
      </c>
      <c r="E4" s="19"/>
      <c r="F4" s="19">
        <f>+D4*E4</f>
        <v>0</v>
      </c>
    </row>
    <row r="5" spans="1:6" ht="15" customHeight="1" x14ac:dyDescent="0.25">
      <c r="A5" s="16"/>
      <c r="B5" s="17"/>
      <c r="C5" s="18"/>
      <c r="D5" s="19"/>
      <c r="E5" s="19"/>
      <c r="F5" s="19"/>
    </row>
    <row r="6" spans="1:6" ht="97.5" customHeight="1" x14ac:dyDescent="0.25">
      <c r="A6" s="16" t="s">
        <v>83</v>
      </c>
      <c r="B6" s="20" t="s">
        <v>126</v>
      </c>
      <c r="C6" s="18" t="s">
        <v>26</v>
      </c>
      <c r="D6" s="19">
        <v>0.25</v>
      </c>
      <c r="E6" s="19"/>
      <c r="F6" s="19">
        <f>+D6*E6</f>
        <v>0</v>
      </c>
    </row>
    <row r="7" spans="1:6" ht="15" customHeight="1" x14ac:dyDescent="0.25">
      <c r="A7" s="16"/>
      <c r="B7" s="75"/>
      <c r="C7" s="18"/>
      <c r="D7" s="19"/>
      <c r="E7" s="19"/>
      <c r="F7" s="19"/>
    </row>
    <row r="8" spans="1:6" ht="45" customHeight="1" x14ac:dyDescent="0.25">
      <c r="A8" s="16" t="s">
        <v>105</v>
      </c>
      <c r="B8" s="20" t="s">
        <v>79</v>
      </c>
      <c r="C8" s="18"/>
      <c r="D8" s="19"/>
      <c r="E8" s="19"/>
      <c r="F8" s="19"/>
    </row>
    <row r="9" spans="1:6" ht="15" customHeight="1" x14ac:dyDescent="0.25">
      <c r="A9" s="16"/>
      <c r="B9" s="76" t="s">
        <v>80</v>
      </c>
      <c r="C9" s="18" t="s">
        <v>26</v>
      </c>
      <c r="D9" s="19">
        <v>1.25</v>
      </c>
      <c r="E9" s="19"/>
      <c r="F9" s="19">
        <f>+D9*E9</f>
        <v>0</v>
      </c>
    </row>
    <row r="10" spans="1:6" ht="15" customHeight="1" x14ac:dyDescent="0.25">
      <c r="A10" s="16"/>
      <c r="B10" s="75"/>
      <c r="C10" s="18"/>
      <c r="D10" s="19"/>
      <c r="E10" s="19"/>
      <c r="F10" s="19"/>
    </row>
    <row r="11" spans="1:6" ht="45" customHeight="1" x14ac:dyDescent="0.25">
      <c r="A11" s="16" t="s">
        <v>106</v>
      </c>
      <c r="B11" s="20" t="s">
        <v>85</v>
      </c>
      <c r="C11" s="18"/>
      <c r="D11" s="19"/>
      <c r="E11" s="19"/>
      <c r="F11" s="19"/>
    </row>
    <row r="12" spans="1:6" ht="15" customHeight="1" x14ac:dyDescent="0.25">
      <c r="A12" s="16"/>
      <c r="B12" s="76" t="s">
        <v>80</v>
      </c>
      <c r="C12" s="18" t="s">
        <v>26</v>
      </c>
      <c r="D12" s="19">
        <v>1.8</v>
      </c>
      <c r="E12" s="19"/>
      <c r="F12" s="19">
        <f>+D12*E12</f>
        <v>0</v>
      </c>
    </row>
    <row r="13" spans="1:6" ht="15" customHeight="1" x14ac:dyDescent="0.25">
      <c r="A13" s="16"/>
      <c r="B13" s="76"/>
      <c r="C13" s="18"/>
      <c r="D13" s="19"/>
      <c r="E13" s="19"/>
      <c r="F13" s="19"/>
    </row>
    <row r="14" spans="1:6" ht="60" customHeight="1" x14ac:dyDescent="0.25">
      <c r="A14" s="16" t="s">
        <v>107</v>
      </c>
      <c r="B14" s="20" t="s">
        <v>127</v>
      </c>
      <c r="C14" s="18"/>
      <c r="D14" s="19"/>
      <c r="E14" s="19"/>
      <c r="F14" s="19"/>
    </row>
    <row r="15" spans="1:6" ht="15" customHeight="1" x14ac:dyDescent="0.25">
      <c r="A15" s="16"/>
      <c r="B15" s="76"/>
      <c r="C15" s="18" t="s">
        <v>26</v>
      </c>
      <c r="D15" s="19">
        <v>0.2</v>
      </c>
      <c r="E15" s="19"/>
      <c r="F15" s="19">
        <f>+D15*E15</f>
        <v>0</v>
      </c>
    </row>
    <row r="16" spans="1:6" ht="15" customHeight="1" x14ac:dyDescent="0.25">
      <c r="A16" s="16"/>
      <c r="B16" s="76"/>
      <c r="C16" s="18"/>
      <c r="D16" s="19"/>
      <c r="E16" s="19"/>
      <c r="F16" s="19"/>
    </row>
    <row r="17" spans="1:6" ht="60" customHeight="1" x14ac:dyDescent="0.25">
      <c r="A17" s="16" t="s">
        <v>117</v>
      </c>
      <c r="B17" s="76" t="s">
        <v>118</v>
      </c>
      <c r="C17" s="34"/>
      <c r="D17" s="19"/>
      <c r="E17" s="19"/>
      <c r="F17" s="19"/>
    </row>
    <row r="18" spans="1:6" ht="17.25" x14ac:dyDescent="0.25">
      <c r="A18" s="16"/>
      <c r="B18" s="20"/>
      <c r="C18" s="34" t="s">
        <v>30</v>
      </c>
      <c r="D18" s="19">
        <v>2</v>
      </c>
      <c r="E18" s="19"/>
      <c r="F18" s="19">
        <f>+D18*E18</f>
        <v>0</v>
      </c>
    </row>
    <row r="19" spans="1:6" x14ac:dyDescent="0.25">
      <c r="A19" s="16"/>
      <c r="B19" s="20"/>
      <c r="C19" s="34"/>
      <c r="D19" s="19"/>
      <c r="E19" s="19"/>
      <c r="F19" s="19"/>
    </row>
    <row r="20" spans="1:6" ht="112.5" customHeight="1" x14ac:dyDescent="0.25">
      <c r="A20" s="16" t="s">
        <v>134</v>
      </c>
      <c r="B20" s="20" t="s">
        <v>136</v>
      </c>
      <c r="C20" s="34"/>
      <c r="D20" s="19"/>
      <c r="E20" s="19"/>
      <c r="F20" s="19"/>
    </row>
    <row r="21" spans="1:6" ht="17.25" x14ac:dyDescent="0.25">
      <c r="A21" s="16"/>
      <c r="B21" s="20"/>
      <c r="C21" s="34" t="s">
        <v>135</v>
      </c>
      <c r="D21" s="19">
        <v>0.5</v>
      </c>
      <c r="E21" s="19"/>
      <c r="F21" s="19">
        <f>+D21*E21</f>
        <v>0</v>
      </c>
    </row>
    <row r="22" spans="1:6" ht="30" x14ac:dyDescent="0.25">
      <c r="A22" s="35" t="s">
        <v>67</v>
      </c>
      <c r="B22" s="23" t="s">
        <v>44</v>
      </c>
      <c r="C22" s="24"/>
      <c r="D22" s="25"/>
      <c r="E22" s="25"/>
      <c r="F22" s="25">
        <f>SUM(F4:F21)</f>
        <v>0</v>
      </c>
    </row>
  </sheetData>
  <pageMargins left="0.7" right="0.7" top="1.0520833333333333" bottom="0.75" header="0.3" footer="0.3"/>
  <pageSetup paperSize="9" scale="93" orientation="portrait" r:id="rId1"/>
  <headerFooter>
    <oddHeader>&amp;L&amp;10AQUA SPECIJAL d.o.o., ULICA GRADA VUKOVARA 236, 10000 ZAGREB
INVESTITOR: SISAČKI VODOVOD d.o.o.., OBALA RUĐERA BOŠKOVIĆA 10, SISAK
ZAHVAT: INSTALACIJA PODZEMNE ZAŠTITNE MJERNE KOMORE U PODZONI 1a-2&amp;R&amp;G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"/>
  <sheetViews>
    <sheetView view="pageBreakPreview" topLeftCell="A10" zoomScaleNormal="100" zoomScaleSheetLayoutView="100" zoomScalePageLayoutView="85" workbookViewId="0">
      <selection activeCell="F13" sqref="F13"/>
    </sheetView>
  </sheetViews>
  <sheetFormatPr defaultRowHeight="15" x14ac:dyDescent="0.25"/>
  <cols>
    <col min="1" max="1" width="5.7109375" customWidth="1"/>
    <col min="2" max="2" width="50.28515625" customWidth="1"/>
    <col min="3" max="6" width="8.5703125" customWidth="1"/>
  </cols>
  <sheetData>
    <row r="1" spans="1:6" ht="25.5" x14ac:dyDescent="0.25">
      <c r="A1" s="8" t="s">
        <v>4</v>
      </c>
      <c r="B1" s="9" t="s">
        <v>5</v>
      </c>
      <c r="C1" s="10" t="s">
        <v>6</v>
      </c>
      <c r="D1" s="11" t="s">
        <v>7</v>
      </c>
      <c r="E1" s="11" t="s">
        <v>8</v>
      </c>
      <c r="F1" s="11" t="s">
        <v>9</v>
      </c>
    </row>
    <row r="2" spans="1:6" ht="15" customHeight="1" x14ac:dyDescent="0.25">
      <c r="A2" s="12" t="s">
        <v>43</v>
      </c>
      <c r="B2" s="36" t="s">
        <v>46</v>
      </c>
      <c r="C2" s="14"/>
      <c r="D2" s="15"/>
      <c r="E2" s="15"/>
      <c r="F2" s="15"/>
    </row>
    <row r="3" spans="1:6" x14ac:dyDescent="0.25">
      <c r="A3" s="16"/>
      <c r="B3" s="20"/>
      <c r="C3" s="18"/>
      <c r="D3" s="19"/>
      <c r="E3" s="19"/>
      <c r="F3" s="19"/>
    </row>
    <row r="4" spans="1:6" ht="300" customHeight="1" x14ac:dyDescent="0.25">
      <c r="A4" s="16" t="s">
        <v>81</v>
      </c>
      <c r="B4" s="20" t="s">
        <v>109</v>
      </c>
      <c r="C4" s="18"/>
      <c r="D4" s="19"/>
      <c r="E4" s="19"/>
      <c r="F4" s="19"/>
    </row>
    <row r="5" spans="1:6" ht="220.5" customHeight="1" x14ac:dyDescent="0.25">
      <c r="A5" s="16"/>
      <c r="B5" s="20" t="s">
        <v>110</v>
      </c>
      <c r="C5" s="18"/>
      <c r="D5" s="19"/>
      <c r="E5" s="19"/>
      <c r="F5" s="19"/>
    </row>
    <row r="6" spans="1:6" ht="90" customHeight="1" x14ac:dyDescent="0.25">
      <c r="A6" s="16"/>
      <c r="B6" s="20" t="s">
        <v>112</v>
      </c>
      <c r="C6" s="18"/>
      <c r="D6" s="19"/>
      <c r="E6" s="19"/>
      <c r="F6" s="19"/>
    </row>
    <row r="7" spans="1:6" ht="120" customHeight="1" x14ac:dyDescent="0.25">
      <c r="A7" s="16"/>
      <c r="B7" s="20" t="s">
        <v>92</v>
      </c>
      <c r="C7" s="18"/>
      <c r="D7" s="19"/>
      <c r="E7" s="19"/>
      <c r="F7" s="19"/>
    </row>
    <row r="8" spans="1:6" x14ac:dyDescent="0.25">
      <c r="A8" s="16"/>
      <c r="B8" s="20" t="s">
        <v>111</v>
      </c>
      <c r="C8" s="18" t="s">
        <v>17</v>
      </c>
      <c r="D8" s="19">
        <v>1</v>
      </c>
      <c r="E8" s="19"/>
      <c r="F8" s="19">
        <f>+D8*E8</f>
        <v>0</v>
      </c>
    </row>
    <row r="9" spans="1:6" x14ac:dyDescent="0.25">
      <c r="A9" s="16"/>
      <c r="B9" s="20"/>
      <c r="C9" s="18"/>
      <c r="D9" s="19"/>
      <c r="E9" s="19"/>
      <c r="F9" s="19"/>
    </row>
    <row r="10" spans="1:6" ht="180" x14ac:dyDescent="0.25">
      <c r="A10" s="16" t="s">
        <v>82</v>
      </c>
      <c r="B10" s="20" t="s">
        <v>137</v>
      </c>
      <c r="C10" s="18"/>
      <c r="D10" s="19"/>
      <c r="E10" s="19"/>
      <c r="F10" s="19"/>
    </row>
    <row r="11" spans="1:6" ht="164.25" customHeight="1" x14ac:dyDescent="0.25">
      <c r="A11" s="16"/>
      <c r="B11" s="20" t="s">
        <v>138</v>
      </c>
      <c r="C11" s="18"/>
      <c r="D11" s="19"/>
      <c r="E11" s="19"/>
      <c r="F11" s="19"/>
    </row>
    <row r="12" spans="1:6" ht="120" x14ac:dyDescent="0.25">
      <c r="A12" s="33"/>
      <c r="B12" s="28" t="s">
        <v>139</v>
      </c>
      <c r="C12" s="34"/>
      <c r="D12" s="19"/>
      <c r="E12" s="19"/>
      <c r="F12" s="19"/>
    </row>
    <row r="13" spans="1:6" x14ac:dyDescent="0.25">
      <c r="A13" s="33"/>
      <c r="B13" s="28" t="s">
        <v>140</v>
      </c>
      <c r="C13" s="34" t="s">
        <v>17</v>
      </c>
      <c r="D13" s="19">
        <v>3</v>
      </c>
      <c r="E13" s="19"/>
      <c r="F13" s="19">
        <f>+D13*E13</f>
        <v>0</v>
      </c>
    </row>
    <row r="14" spans="1:6" x14ac:dyDescent="0.25">
      <c r="A14" s="33"/>
      <c r="B14" s="28"/>
      <c r="C14" s="34"/>
      <c r="D14" s="19"/>
      <c r="E14" s="19"/>
      <c r="F14" s="19"/>
    </row>
    <row r="15" spans="1:6" ht="111" customHeight="1" x14ac:dyDescent="0.25">
      <c r="A15" s="16" t="s">
        <v>141</v>
      </c>
      <c r="B15" s="20" t="s">
        <v>49</v>
      </c>
      <c r="C15" s="18"/>
      <c r="D15" s="19"/>
      <c r="E15" s="19"/>
      <c r="F15" s="19"/>
    </row>
    <row r="16" spans="1:6" ht="48" customHeight="1" x14ac:dyDescent="0.25">
      <c r="A16" s="16"/>
      <c r="B16" s="20" t="s">
        <v>50</v>
      </c>
      <c r="C16" s="18"/>
      <c r="D16" s="19"/>
      <c r="E16" s="19"/>
      <c r="F16" s="19"/>
    </row>
    <row r="17" spans="1:6" ht="75" x14ac:dyDescent="0.25">
      <c r="A17" s="16"/>
      <c r="B17" s="37" t="s">
        <v>113</v>
      </c>
      <c r="C17" s="18"/>
      <c r="D17" s="19"/>
      <c r="E17" s="19"/>
      <c r="F17" s="19"/>
    </row>
    <row r="18" spans="1:6" ht="15" customHeight="1" x14ac:dyDescent="0.25">
      <c r="A18" s="16"/>
      <c r="B18" s="38" t="s">
        <v>51</v>
      </c>
      <c r="C18" s="18"/>
      <c r="D18" s="19"/>
      <c r="E18" s="19"/>
      <c r="F18" s="19"/>
    </row>
    <row r="19" spans="1:6" ht="15" customHeight="1" x14ac:dyDescent="0.25">
      <c r="A19" s="16"/>
      <c r="B19" s="38" t="s">
        <v>87</v>
      </c>
      <c r="C19" s="18" t="s">
        <v>17</v>
      </c>
      <c r="D19" s="19">
        <v>2</v>
      </c>
      <c r="E19" s="19"/>
      <c r="F19" s="19">
        <f>+D19*E19</f>
        <v>0</v>
      </c>
    </row>
    <row r="20" spans="1:6" ht="15" customHeight="1" x14ac:dyDescent="0.25">
      <c r="A20" s="16"/>
      <c r="B20" s="20" t="s">
        <v>142</v>
      </c>
      <c r="C20" s="18" t="s">
        <v>17</v>
      </c>
      <c r="D20" s="19">
        <v>2</v>
      </c>
      <c r="E20" s="19"/>
      <c r="F20" s="19">
        <f t="shared" ref="F20:F26" si="0">+D20*E20</f>
        <v>0</v>
      </c>
    </row>
    <row r="21" spans="1:6" ht="15" customHeight="1" x14ac:dyDescent="0.25">
      <c r="A21" s="16"/>
      <c r="B21" s="20" t="s">
        <v>143</v>
      </c>
      <c r="C21" s="18" t="s">
        <v>17</v>
      </c>
      <c r="D21" s="19">
        <v>3</v>
      </c>
      <c r="E21" s="19"/>
      <c r="F21" s="19">
        <f t="shared" si="0"/>
        <v>0</v>
      </c>
    </row>
    <row r="22" spans="1:6" ht="15" customHeight="1" x14ac:dyDescent="0.25">
      <c r="A22" s="16"/>
      <c r="B22" s="20" t="s">
        <v>144</v>
      </c>
      <c r="C22" s="18" t="s">
        <v>17</v>
      </c>
      <c r="D22" s="19">
        <v>1</v>
      </c>
      <c r="E22" s="19"/>
      <c r="F22" s="19">
        <f t="shared" si="0"/>
        <v>0</v>
      </c>
    </row>
    <row r="23" spans="1:6" ht="15" customHeight="1" x14ac:dyDescent="0.25">
      <c r="A23" s="16"/>
      <c r="B23" s="20" t="s">
        <v>145</v>
      </c>
      <c r="C23" s="18" t="s">
        <v>17</v>
      </c>
      <c r="D23" s="19">
        <v>1</v>
      </c>
      <c r="E23" s="19"/>
      <c r="F23" s="19">
        <f t="shared" si="0"/>
        <v>0</v>
      </c>
    </row>
    <row r="24" spans="1:6" ht="15" customHeight="1" x14ac:dyDescent="0.25">
      <c r="A24" s="16"/>
      <c r="B24" s="20" t="s">
        <v>146</v>
      </c>
      <c r="C24" s="18" t="s">
        <v>17</v>
      </c>
      <c r="D24" s="19">
        <v>2</v>
      </c>
      <c r="E24" s="19"/>
      <c r="F24" s="19">
        <f t="shared" si="0"/>
        <v>0</v>
      </c>
    </row>
    <row r="25" spans="1:6" ht="15" customHeight="1" x14ac:dyDescent="0.25">
      <c r="A25" s="16"/>
      <c r="B25" s="20" t="s">
        <v>147</v>
      </c>
      <c r="C25" s="18" t="s">
        <v>17</v>
      </c>
      <c r="D25" s="19">
        <v>4</v>
      </c>
      <c r="E25" s="19"/>
      <c r="F25" s="19">
        <f t="shared" si="0"/>
        <v>0</v>
      </c>
    </row>
    <row r="26" spans="1:6" ht="15" customHeight="1" x14ac:dyDescent="0.25">
      <c r="A26" s="16"/>
      <c r="B26" s="20" t="s">
        <v>86</v>
      </c>
      <c r="C26" s="18" t="s">
        <v>17</v>
      </c>
      <c r="D26" s="19">
        <v>1</v>
      </c>
      <c r="E26" s="19"/>
      <c r="F26" s="19">
        <f t="shared" si="0"/>
        <v>0</v>
      </c>
    </row>
    <row r="27" spans="1:6" x14ac:dyDescent="0.25">
      <c r="A27" s="16"/>
      <c r="B27" s="20"/>
      <c r="C27" s="18"/>
      <c r="D27" s="19"/>
      <c r="E27" s="19"/>
      <c r="F27" s="19"/>
    </row>
    <row r="28" spans="1:6" ht="215.25" customHeight="1" x14ac:dyDescent="0.25">
      <c r="A28" s="16" t="s">
        <v>148</v>
      </c>
      <c r="B28" s="20" t="s">
        <v>97</v>
      </c>
      <c r="C28" s="18"/>
      <c r="D28" s="19"/>
      <c r="E28" s="19"/>
      <c r="F28" s="19"/>
    </row>
    <row r="29" spans="1:6" x14ac:dyDescent="0.25">
      <c r="A29" s="16"/>
      <c r="B29" s="20" t="s">
        <v>98</v>
      </c>
      <c r="C29" s="18" t="s">
        <v>17</v>
      </c>
      <c r="D29" s="19">
        <v>1</v>
      </c>
      <c r="E29" s="19"/>
      <c r="F29" s="19">
        <f>+D29*E29</f>
        <v>0</v>
      </c>
    </row>
    <row r="30" spans="1:6" x14ac:dyDescent="0.25">
      <c r="A30" s="41"/>
      <c r="B30" s="37"/>
      <c r="C30" s="18"/>
      <c r="D30" s="19"/>
      <c r="E30" s="19"/>
      <c r="F30" s="42"/>
    </row>
    <row r="31" spans="1:6" ht="120" x14ac:dyDescent="0.25">
      <c r="A31" s="16" t="s">
        <v>149</v>
      </c>
      <c r="B31" s="43" t="s">
        <v>88</v>
      </c>
      <c r="C31" s="44" t="s">
        <v>18</v>
      </c>
      <c r="D31" s="45">
        <v>1</v>
      </c>
      <c r="E31" s="42"/>
      <c r="F31" s="19">
        <f>+D31*E31</f>
        <v>0</v>
      </c>
    </row>
    <row r="32" spans="1:6" x14ac:dyDescent="0.25">
      <c r="A32" s="16"/>
      <c r="B32" s="28"/>
      <c r="C32" s="34"/>
      <c r="D32" s="19"/>
      <c r="E32" s="19"/>
      <c r="F32" s="19"/>
    </row>
    <row r="33" spans="1:6" ht="60" x14ac:dyDescent="0.25">
      <c r="A33" s="16" t="s">
        <v>150</v>
      </c>
      <c r="B33" s="47" t="s">
        <v>55</v>
      </c>
      <c r="C33" s="18"/>
      <c r="D33" s="19"/>
      <c r="E33" s="46"/>
      <c r="F33" s="19"/>
    </row>
    <row r="34" spans="1:6" ht="17.25" x14ac:dyDescent="0.25">
      <c r="A34" s="16"/>
      <c r="B34" s="20" t="s">
        <v>89</v>
      </c>
      <c r="C34" s="18" t="s">
        <v>13</v>
      </c>
      <c r="D34" s="19">
        <v>10</v>
      </c>
      <c r="E34" s="19"/>
      <c r="F34" s="19">
        <f>+D34*E34</f>
        <v>0</v>
      </c>
    </row>
    <row r="35" spans="1:6" x14ac:dyDescent="0.25">
      <c r="A35" s="16"/>
      <c r="B35" s="20"/>
      <c r="C35" s="18"/>
      <c r="D35" s="19"/>
      <c r="E35" s="19"/>
      <c r="F35" s="19"/>
    </row>
    <row r="36" spans="1:6" ht="216.75" customHeight="1" x14ac:dyDescent="0.25">
      <c r="A36" s="16" t="s">
        <v>151</v>
      </c>
      <c r="B36" s="20" t="s">
        <v>90</v>
      </c>
      <c r="C36" s="18"/>
      <c r="D36" s="19"/>
      <c r="E36" s="46"/>
      <c r="F36" s="19"/>
    </row>
    <row r="37" spans="1:6" x14ac:dyDescent="0.25">
      <c r="A37" s="16"/>
      <c r="B37" s="20" t="s">
        <v>91</v>
      </c>
      <c r="C37" s="18" t="s">
        <v>18</v>
      </c>
      <c r="D37" s="19">
        <v>1</v>
      </c>
      <c r="E37" s="19"/>
      <c r="F37" s="19">
        <f>+D37*E37</f>
        <v>0</v>
      </c>
    </row>
    <row r="38" spans="1:6" x14ac:dyDescent="0.25">
      <c r="A38" s="16"/>
      <c r="B38" s="20"/>
      <c r="C38" s="18"/>
      <c r="D38" s="19"/>
      <c r="E38" s="19"/>
      <c r="F38" s="19"/>
    </row>
    <row r="39" spans="1:6" x14ac:dyDescent="0.25">
      <c r="A39" s="22" t="s">
        <v>43</v>
      </c>
      <c r="B39" s="48" t="s">
        <v>56</v>
      </c>
      <c r="C39" s="24"/>
      <c r="D39" s="25"/>
      <c r="E39" s="25"/>
      <c r="F39" s="25">
        <f>SUM(F8:F37)</f>
        <v>0</v>
      </c>
    </row>
    <row r="40" spans="1:6" x14ac:dyDescent="0.25">
      <c r="B40" s="39"/>
    </row>
  </sheetData>
  <pageMargins left="0.7" right="0.7" top="1.0520833333333333" bottom="0.75" header="0.3" footer="0.3"/>
  <pageSetup paperSize="9" scale="96" orientation="portrait" r:id="rId1"/>
  <headerFooter>
    <oddHeader>&amp;L&amp;10AQUA SPECIJAL d.o.o., ULICA GRADA VUKOVARA 236, 10000 ZAGREB
INVESTITOR: SISAČKI VODOVOD d.o.o.., OBALA RUĐERA BOŠKOVIĆA 10, SISAK
ZAHVAT: INSTALACIJA PODZEMNE ZAŠTITNE MJERNE KOMORE U PODZONI 1a-2&amp;R&amp;G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"/>
  <sheetViews>
    <sheetView tabSelected="1" view="pageBreakPreview" topLeftCell="A7" zoomScaleNormal="100" zoomScaleSheetLayoutView="100" workbookViewId="0">
      <selection activeCell="C18" sqref="C18"/>
    </sheetView>
  </sheetViews>
  <sheetFormatPr defaultRowHeight="15" x14ac:dyDescent="0.25"/>
  <cols>
    <col min="1" max="1" width="5.7109375" customWidth="1"/>
    <col min="2" max="2" width="45.7109375" customWidth="1"/>
    <col min="3" max="6" width="8.5703125" customWidth="1"/>
  </cols>
  <sheetData>
    <row r="1" spans="1:6" ht="25.5" x14ac:dyDescent="0.25">
      <c r="A1" s="8" t="s">
        <v>4</v>
      </c>
      <c r="B1" s="9" t="s">
        <v>5</v>
      </c>
      <c r="C1" s="10" t="s">
        <v>6</v>
      </c>
      <c r="D1" s="11" t="s">
        <v>7</v>
      </c>
      <c r="E1" s="11" t="s">
        <v>8</v>
      </c>
      <c r="F1" s="11" t="s">
        <v>9</v>
      </c>
    </row>
    <row r="2" spans="1:6" ht="15" customHeight="1" x14ac:dyDescent="0.25">
      <c r="A2" s="12" t="s">
        <v>45</v>
      </c>
      <c r="B2" s="49" t="s">
        <v>93</v>
      </c>
      <c r="C2" s="50"/>
      <c r="D2" s="15"/>
      <c r="E2" s="15"/>
      <c r="F2" s="15"/>
    </row>
    <row r="3" spans="1:6" ht="15" customHeight="1" x14ac:dyDescent="0.25">
      <c r="A3" s="16"/>
      <c r="B3" s="51"/>
      <c r="C3" s="52"/>
      <c r="D3" s="53"/>
      <c r="E3" s="53"/>
      <c r="F3" s="53"/>
    </row>
    <row r="4" spans="1:6" ht="45" customHeight="1" x14ac:dyDescent="0.25">
      <c r="A4" s="54" t="s">
        <v>47</v>
      </c>
      <c r="B4" s="20" t="s">
        <v>59</v>
      </c>
      <c r="C4" s="52"/>
      <c r="D4" s="53"/>
      <c r="E4" s="53"/>
      <c r="F4" s="53"/>
    </row>
    <row r="5" spans="1:6" ht="75" customHeight="1" x14ac:dyDescent="0.25">
      <c r="A5" s="54"/>
      <c r="B5" s="20" t="s">
        <v>60</v>
      </c>
      <c r="C5" s="52" t="s">
        <v>61</v>
      </c>
      <c r="D5" s="53">
        <v>16</v>
      </c>
      <c r="E5" s="98" t="s">
        <v>62</v>
      </c>
      <c r="F5" s="98"/>
    </row>
    <row r="6" spans="1:6" x14ac:dyDescent="0.25">
      <c r="A6" s="54"/>
      <c r="B6" s="20"/>
      <c r="C6" s="52"/>
      <c r="D6" s="53"/>
      <c r="E6" s="53"/>
      <c r="F6" s="53"/>
    </row>
    <row r="7" spans="1:6" ht="122.25" customHeight="1" x14ac:dyDescent="0.25">
      <c r="A7" s="55" t="s">
        <v>48</v>
      </c>
      <c r="B7" s="20" t="s">
        <v>94</v>
      </c>
      <c r="C7" s="40"/>
      <c r="D7" s="40"/>
      <c r="E7" s="40"/>
      <c r="F7" s="40"/>
    </row>
    <row r="8" spans="1:6" ht="45" x14ac:dyDescent="0.25">
      <c r="A8" s="55"/>
      <c r="B8" s="20" t="s">
        <v>63</v>
      </c>
      <c r="C8" s="52" t="s">
        <v>61</v>
      </c>
      <c r="D8" s="53">
        <v>8</v>
      </c>
      <c r="E8" s="98" t="s">
        <v>62</v>
      </c>
      <c r="F8" s="98"/>
    </row>
    <row r="9" spans="1:6" ht="15" customHeight="1" x14ac:dyDescent="0.25">
      <c r="A9" s="55"/>
      <c r="B9" s="28"/>
      <c r="C9" s="52"/>
      <c r="D9" s="53"/>
      <c r="E9" s="53"/>
      <c r="F9" s="53"/>
    </row>
    <row r="10" spans="1:6" ht="30" x14ac:dyDescent="0.25">
      <c r="A10" s="55" t="s">
        <v>52</v>
      </c>
      <c r="B10" s="20" t="s">
        <v>64</v>
      </c>
      <c r="C10" s="52"/>
      <c r="D10" s="53"/>
      <c r="E10" s="53"/>
      <c r="F10" s="53"/>
    </row>
    <row r="11" spans="1:6" ht="15" customHeight="1" x14ac:dyDescent="0.25">
      <c r="A11" s="55"/>
      <c r="B11" s="17" t="s">
        <v>128</v>
      </c>
      <c r="C11" s="21" t="s">
        <v>26</v>
      </c>
      <c r="D11" s="19">
        <v>20</v>
      </c>
      <c r="E11" s="98" t="s">
        <v>62</v>
      </c>
      <c r="F11" s="98"/>
    </row>
    <row r="12" spans="1:6" x14ac:dyDescent="0.25">
      <c r="A12" s="55"/>
      <c r="B12" s="17"/>
      <c r="C12" s="21"/>
      <c r="D12" s="19"/>
      <c r="E12" s="53"/>
      <c r="F12" s="53"/>
    </row>
    <row r="13" spans="1:6" ht="105" customHeight="1" x14ac:dyDescent="0.25">
      <c r="A13" s="16" t="s">
        <v>53</v>
      </c>
      <c r="B13" s="20" t="s">
        <v>152</v>
      </c>
      <c r="C13" s="18"/>
      <c r="D13" s="19"/>
      <c r="E13" s="19"/>
      <c r="F13" s="19"/>
    </row>
    <row r="14" spans="1:6" ht="17.25" x14ac:dyDescent="0.25">
      <c r="A14" s="16"/>
      <c r="B14" s="17" t="s">
        <v>95</v>
      </c>
      <c r="C14" s="18" t="s">
        <v>18</v>
      </c>
      <c r="D14" s="19">
        <v>1</v>
      </c>
      <c r="E14" s="93"/>
      <c r="F14" s="93">
        <f>+D14*E14</f>
        <v>0</v>
      </c>
    </row>
    <row r="15" spans="1:6" ht="15" customHeight="1" x14ac:dyDescent="0.25">
      <c r="A15" s="55"/>
      <c r="B15" s="17"/>
      <c r="C15" s="21"/>
      <c r="D15" s="19"/>
      <c r="E15" s="53"/>
      <c r="F15" s="53"/>
    </row>
    <row r="16" spans="1:6" ht="60" x14ac:dyDescent="0.25">
      <c r="A16" s="55" t="s">
        <v>54</v>
      </c>
      <c r="B16" s="56" t="s">
        <v>153</v>
      </c>
      <c r="C16" s="21"/>
      <c r="D16" s="19"/>
      <c r="E16" s="53"/>
      <c r="F16" s="53"/>
    </row>
    <row r="17" spans="1:6" ht="17.25" customHeight="1" x14ac:dyDescent="0.25">
      <c r="A17" s="55"/>
      <c r="B17" s="17" t="s">
        <v>95</v>
      </c>
      <c r="C17" s="34" t="s">
        <v>17</v>
      </c>
      <c r="D17" s="19">
        <v>2</v>
      </c>
      <c r="E17" s="93"/>
      <c r="F17" s="93">
        <f>+D17*E17</f>
        <v>0</v>
      </c>
    </row>
    <row r="18" spans="1:6" x14ac:dyDescent="0.25">
      <c r="A18" s="54"/>
      <c r="B18" s="51"/>
      <c r="C18" s="52"/>
      <c r="D18" s="53"/>
      <c r="E18" s="53"/>
      <c r="F18" s="53"/>
    </row>
    <row r="19" spans="1:6" x14ac:dyDescent="0.25">
      <c r="A19" s="22" t="s">
        <v>45</v>
      </c>
      <c r="B19" s="57" t="s">
        <v>129</v>
      </c>
      <c r="C19" s="58"/>
      <c r="D19" s="25"/>
      <c r="E19" s="25"/>
      <c r="F19" s="25">
        <f>+F14+F17</f>
        <v>0</v>
      </c>
    </row>
  </sheetData>
  <mergeCells count="3">
    <mergeCell ref="E5:F5"/>
    <mergeCell ref="E8:F8"/>
    <mergeCell ref="E11:F11"/>
  </mergeCells>
  <pageMargins left="0.7" right="0.7" top="1.0520833333333333" bottom="0.75" header="0.3" footer="0.3"/>
  <pageSetup paperSize="9" orientation="portrait" r:id="rId1"/>
  <headerFooter>
    <oddHeader>&amp;L&amp;10AQUA SPECIJAL d.o.o., ULICA GRADA VUKOVARA 236, 10000 ZAGREB
INVESTITOR: SISAČKI VODOVOD d.o.o.., OBALA RUĐERA BOŠKOVIĆA 10, SISAK
ZAHVAT: INSTALACIJA PODZEMNE ZAŠTITNE MJERNE KOMORE U PODZONI 1a-2&amp;R&amp;G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"/>
  <sheetViews>
    <sheetView view="pageBreakPreview" topLeftCell="A10" zoomScaleNormal="100" zoomScaleSheetLayoutView="100" workbookViewId="0">
      <selection activeCell="F15" sqref="F15"/>
    </sheetView>
  </sheetViews>
  <sheetFormatPr defaultRowHeight="15" x14ac:dyDescent="0.25"/>
  <cols>
    <col min="1" max="1" width="5.7109375" customWidth="1"/>
    <col min="2" max="2" width="45.7109375" customWidth="1"/>
    <col min="3" max="6" width="8.5703125" customWidth="1"/>
  </cols>
  <sheetData>
    <row r="1" spans="1:6" ht="25.5" x14ac:dyDescent="0.25">
      <c r="A1" s="8" t="s">
        <v>4</v>
      </c>
      <c r="B1" s="9" t="s">
        <v>5</v>
      </c>
      <c r="C1" s="10" t="s">
        <v>6</v>
      </c>
      <c r="D1" s="11" t="s">
        <v>7</v>
      </c>
      <c r="E1" s="11" t="s">
        <v>8</v>
      </c>
      <c r="F1" s="11" t="s">
        <v>9</v>
      </c>
    </row>
    <row r="2" spans="1:6" x14ac:dyDescent="0.25">
      <c r="A2" s="12" t="s">
        <v>57</v>
      </c>
      <c r="B2" s="49" t="s">
        <v>65</v>
      </c>
      <c r="C2" s="50"/>
      <c r="D2" s="15"/>
      <c r="E2" s="15"/>
      <c r="F2" s="15"/>
    </row>
    <row r="3" spans="1:6" ht="15" customHeight="1" x14ac:dyDescent="0.25">
      <c r="A3" s="16"/>
      <c r="B3" s="51"/>
      <c r="C3" s="52"/>
      <c r="D3" s="53"/>
      <c r="E3" s="53"/>
      <c r="F3" s="53"/>
    </row>
    <row r="4" spans="1:6" ht="120" customHeight="1" x14ac:dyDescent="0.25">
      <c r="A4" s="54" t="s">
        <v>58</v>
      </c>
      <c r="B4" s="20" t="s">
        <v>96</v>
      </c>
      <c r="C4" s="52" t="s">
        <v>17</v>
      </c>
      <c r="D4" s="53">
        <v>2</v>
      </c>
      <c r="E4" s="53"/>
      <c r="F4" s="53">
        <f>+D4*E4</f>
        <v>0</v>
      </c>
    </row>
    <row r="5" spans="1:6" ht="15" customHeight="1" x14ac:dyDescent="0.25">
      <c r="A5" s="54"/>
      <c r="B5" s="20"/>
      <c r="C5" s="52"/>
      <c r="D5" s="53"/>
      <c r="E5" s="53"/>
      <c r="F5" s="53"/>
    </row>
    <row r="6" spans="1:6" ht="30" customHeight="1" x14ac:dyDescent="0.25">
      <c r="A6" s="54" t="s">
        <v>121</v>
      </c>
      <c r="B6" s="20" t="s">
        <v>130</v>
      </c>
      <c r="C6" s="52" t="s">
        <v>17</v>
      </c>
      <c r="D6" s="53">
        <v>1</v>
      </c>
      <c r="E6" s="53"/>
      <c r="F6" s="53">
        <f>+D6*E6</f>
        <v>0</v>
      </c>
    </row>
    <row r="7" spans="1:6" ht="15" customHeight="1" x14ac:dyDescent="0.25">
      <c r="A7" s="54"/>
      <c r="B7" s="20"/>
      <c r="C7" s="52"/>
      <c r="D7" s="53"/>
      <c r="E7" s="53"/>
      <c r="F7" s="53"/>
    </row>
    <row r="8" spans="1:6" ht="30" customHeight="1" x14ac:dyDescent="0.25">
      <c r="A8" s="54" t="s">
        <v>158</v>
      </c>
      <c r="B8" s="20" t="s">
        <v>155</v>
      </c>
      <c r="C8" s="52" t="s">
        <v>17</v>
      </c>
      <c r="D8" s="53">
        <v>1</v>
      </c>
      <c r="E8" s="53"/>
      <c r="F8" s="53">
        <f>+D8*E8</f>
        <v>0</v>
      </c>
    </row>
    <row r="9" spans="1:6" ht="15" customHeight="1" x14ac:dyDescent="0.25">
      <c r="A9" s="54"/>
      <c r="B9" s="20"/>
      <c r="C9" s="52"/>
      <c r="D9" s="53"/>
      <c r="E9" s="53"/>
      <c r="F9" s="53"/>
    </row>
    <row r="10" spans="1:6" ht="60" customHeight="1" x14ac:dyDescent="0.25">
      <c r="A10" s="54" t="s">
        <v>156</v>
      </c>
      <c r="B10" s="20" t="s">
        <v>157</v>
      </c>
      <c r="C10" s="52" t="s">
        <v>17</v>
      </c>
      <c r="D10" s="53">
        <v>1</v>
      </c>
      <c r="E10" s="53"/>
      <c r="F10" s="53">
        <f>+D10*E10</f>
        <v>0</v>
      </c>
    </row>
    <row r="11" spans="1:6" ht="15" customHeight="1" x14ac:dyDescent="0.25">
      <c r="A11" s="54"/>
      <c r="B11" s="20"/>
      <c r="C11" s="52"/>
      <c r="D11" s="53"/>
      <c r="E11" s="53"/>
      <c r="F11" s="53"/>
    </row>
    <row r="12" spans="1:6" ht="45" customHeight="1" x14ac:dyDescent="0.25">
      <c r="A12" s="54" t="s">
        <v>159</v>
      </c>
      <c r="B12" s="20" t="s">
        <v>154</v>
      </c>
      <c r="C12" s="52" t="s">
        <v>17</v>
      </c>
      <c r="D12" s="53">
        <v>1</v>
      </c>
      <c r="E12" s="53"/>
      <c r="F12" s="53">
        <f>+D12*E12</f>
        <v>0</v>
      </c>
    </row>
    <row r="13" spans="1:6" ht="15" customHeight="1" x14ac:dyDescent="0.25">
      <c r="A13" s="16"/>
      <c r="B13" s="51"/>
      <c r="C13" s="52"/>
      <c r="D13" s="53"/>
      <c r="E13" s="53"/>
      <c r="F13" s="53"/>
    </row>
    <row r="14" spans="1:6" x14ac:dyDescent="0.25">
      <c r="A14" s="22" t="s">
        <v>57</v>
      </c>
      <c r="B14" s="58" t="s">
        <v>65</v>
      </c>
      <c r="C14" s="58"/>
      <c r="D14" s="25"/>
      <c r="E14" s="25"/>
      <c r="F14" s="25">
        <f>SUM(F4:F12)</f>
        <v>0</v>
      </c>
    </row>
  </sheetData>
  <pageMargins left="0.7" right="0.7" top="1.0520833333333333" bottom="0.75" header="0.3" footer="0.3"/>
  <pageSetup paperSize="9" orientation="portrait" r:id="rId1"/>
  <headerFooter>
    <oddHeader>&amp;L&amp;10AQUA SPECIJAL d.o.o., ULICA GRADA VUKOVARA 236, 10000 ZAGREB
INVESTITOR: SISAČKI VODOVOD d.o.o.., OBALA RUĐERA BOŠKOVIĆA 10, SISAK
ZAHVAT: INSTALACIJA PODZEMNE ZAŠTITNE MJERNE KOMORE U PODZONI 1a-2
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9BE2E-B6BF-416C-8063-DEFEF80C572F}">
  <dimension ref="A1:F63"/>
  <sheetViews>
    <sheetView view="pageBreakPreview" topLeftCell="A34" zoomScale="85" zoomScaleNormal="100" zoomScaleSheetLayoutView="85" workbookViewId="0">
      <selection activeCell="E66" sqref="E66:F66"/>
    </sheetView>
  </sheetViews>
  <sheetFormatPr defaultRowHeight="15" x14ac:dyDescent="0.25"/>
  <cols>
    <col min="1" max="1" width="5.7109375" customWidth="1"/>
    <col min="2" max="2" width="55.140625" customWidth="1"/>
    <col min="3" max="6" width="8.5703125" customWidth="1"/>
  </cols>
  <sheetData>
    <row r="1" spans="1:6" x14ac:dyDescent="0.25">
      <c r="C1" t="s">
        <v>214</v>
      </c>
    </row>
    <row r="2" spans="1:6" ht="105" customHeight="1" x14ac:dyDescent="0.25">
      <c r="A2" s="106" t="s">
        <v>213</v>
      </c>
      <c r="B2" s="106"/>
      <c r="C2" s="106"/>
      <c r="D2" s="106"/>
      <c r="E2" s="106"/>
      <c r="F2" s="106"/>
    </row>
    <row r="3" spans="1:6" ht="15" customHeight="1" x14ac:dyDescent="0.25">
      <c r="A3" s="92"/>
      <c r="B3" s="92" t="s">
        <v>215</v>
      </c>
      <c r="C3" s="92"/>
      <c r="D3" s="92"/>
      <c r="E3" s="92"/>
      <c r="F3" s="92"/>
    </row>
    <row r="4" spans="1:6" ht="25.5" x14ac:dyDescent="0.25">
      <c r="A4" s="8" t="s">
        <v>4</v>
      </c>
      <c r="B4" s="9" t="s">
        <v>5</v>
      </c>
      <c r="C4" s="10" t="s">
        <v>6</v>
      </c>
      <c r="D4" s="11" t="s">
        <v>7</v>
      </c>
      <c r="E4" s="11" t="s">
        <v>8</v>
      </c>
      <c r="F4" s="11" t="s">
        <v>9</v>
      </c>
    </row>
    <row r="5" spans="1:6" x14ac:dyDescent="0.25">
      <c r="A5" s="12" t="s">
        <v>161</v>
      </c>
      <c r="B5" s="49" t="s">
        <v>162</v>
      </c>
      <c r="C5" s="50"/>
      <c r="D5" s="15"/>
      <c r="E5" s="15"/>
      <c r="F5" s="15"/>
    </row>
    <row r="6" spans="1:6" ht="15" customHeight="1" x14ac:dyDescent="0.25">
      <c r="A6" s="79" t="s">
        <v>10</v>
      </c>
      <c r="B6" s="80" t="s">
        <v>185</v>
      </c>
      <c r="C6" s="52"/>
      <c r="D6" s="53"/>
      <c r="E6" s="53"/>
      <c r="F6" s="53"/>
    </row>
    <row r="7" spans="1:6" ht="126" customHeight="1" x14ac:dyDescent="0.25">
      <c r="A7" s="54" t="s">
        <v>163</v>
      </c>
      <c r="B7" s="20" t="s">
        <v>164</v>
      </c>
      <c r="C7" s="52"/>
      <c r="D7" s="53"/>
      <c r="E7" s="53"/>
      <c r="F7" s="53"/>
    </row>
    <row r="8" spans="1:6" ht="15" customHeight="1" x14ac:dyDescent="0.25">
      <c r="A8" s="81" t="s">
        <v>166</v>
      </c>
      <c r="B8" s="20" t="s">
        <v>165</v>
      </c>
      <c r="C8" s="52" t="s">
        <v>17</v>
      </c>
      <c r="D8" s="53">
        <v>1</v>
      </c>
      <c r="E8" s="53"/>
      <c r="F8" s="53">
        <f>D8*E8</f>
        <v>0</v>
      </c>
    </row>
    <row r="9" spans="1:6" ht="15" customHeight="1" x14ac:dyDescent="0.25">
      <c r="A9" s="81" t="s">
        <v>166</v>
      </c>
      <c r="B9" s="20" t="s">
        <v>167</v>
      </c>
      <c r="C9" s="52" t="s">
        <v>17</v>
      </c>
      <c r="D9" s="53">
        <v>1</v>
      </c>
      <c r="E9" s="53"/>
      <c r="F9" s="53">
        <f>D9*E9</f>
        <v>0</v>
      </c>
    </row>
    <row r="10" spans="1:6" ht="15" customHeight="1" x14ac:dyDescent="0.25">
      <c r="A10" s="81" t="s">
        <v>166</v>
      </c>
      <c r="B10" s="20" t="s">
        <v>168</v>
      </c>
      <c r="C10" s="52"/>
      <c r="D10" s="53"/>
      <c r="E10" s="53"/>
      <c r="F10" s="53"/>
    </row>
    <row r="11" spans="1:6" ht="15" customHeight="1" x14ac:dyDescent="0.25">
      <c r="A11" s="81"/>
      <c r="B11" s="20" t="s">
        <v>169</v>
      </c>
      <c r="C11" s="52" t="s">
        <v>17</v>
      </c>
      <c r="D11" s="53">
        <v>1</v>
      </c>
      <c r="E11" s="53"/>
      <c r="F11" s="53">
        <f t="shared" ref="F11:F19" si="0">D11*E11</f>
        <v>0</v>
      </c>
    </row>
    <row r="12" spans="1:6" ht="15" customHeight="1" x14ac:dyDescent="0.25">
      <c r="A12" s="81"/>
      <c r="B12" s="20" t="s">
        <v>170</v>
      </c>
      <c r="C12" s="52" t="s">
        <v>17</v>
      </c>
      <c r="D12" s="53">
        <v>3</v>
      </c>
      <c r="E12" s="53"/>
      <c r="F12" s="53">
        <f t="shared" si="0"/>
        <v>0</v>
      </c>
    </row>
    <row r="13" spans="1:6" ht="15" customHeight="1" x14ac:dyDescent="0.25">
      <c r="A13" s="81" t="s">
        <v>166</v>
      </c>
      <c r="B13" s="20" t="s">
        <v>171</v>
      </c>
      <c r="C13" s="52" t="s">
        <v>17</v>
      </c>
      <c r="D13" s="53">
        <v>1</v>
      </c>
      <c r="E13" s="53"/>
      <c r="F13" s="53">
        <f t="shared" si="0"/>
        <v>0</v>
      </c>
    </row>
    <row r="14" spans="1:6" ht="15" customHeight="1" x14ac:dyDescent="0.25">
      <c r="A14" s="81" t="s">
        <v>166</v>
      </c>
      <c r="B14" s="20" t="s">
        <v>172</v>
      </c>
      <c r="C14" s="52" t="s">
        <v>17</v>
      </c>
      <c r="D14" s="53">
        <v>1</v>
      </c>
      <c r="E14" s="53"/>
      <c r="F14" s="53">
        <f t="shared" si="0"/>
        <v>0</v>
      </c>
    </row>
    <row r="15" spans="1:6" ht="15" customHeight="1" x14ac:dyDescent="0.25">
      <c r="A15" s="81" t="s">
        <v>166</v>
      </c>
      <c r="B15" s="20" t="s">
        <v>173</v>
      </c>
      <c r="C15" s="52" t="s">
        <v>17</v>
      </c>
      <c r="D15" s="53">
        <v>1</v>
      </c>
      <c r="E15" s="53"/>
      <c r="F15" s="53">
        <f t="shared" si="0"/>
        <v>0</v>
      </c>
    </row>
    <row r="16" spans="1:6" ht="15" customHeight="1" x14ac:dyDescent="0.25">
      <c r="A16" s="81" t="s">
        <v>166</v>
      </c>
      <c r="B16" s="20" t="s">
        <v>174</v>
      </c>
      <c r="C16" s="52" t="s">
        <v>17</v>
      </c>
      <c r="D16" s="53">
        <v>1</v>
      </c>
      <c r="E16" s="53"/>
      <c r="F16" s="53">
        <f t="shared" si="0"/>
        <v>0</v>
      </c>
    </row>
    <row r="17" spans="1:6" ht="15" customHeight="1" x14ac:dyDescent="0.25">
      <c r="A17" s="81" t="s">
        <v>166</v>
      </c>
      <c r="B17" s="20" t="s">
        <v>175</v>
      </c>
      <c r="C17" s="52" t="s">
        <v>17</v>
      </c>
      <c r="D17" s="53">
        <v>1</v>
      </c>
      <c r="E17" s="53"/>
      <c r="F17" s="53">
        <f t="shared" si="0"/>
        <v>0</v>
      </c>
    </row>
    <row r="18" spans="1:6" x14ac:dyDescent="0.25">
      <c r="A18" s="82" t="s">
        <v>166</v>
      </c>
      <c r="B18" s="20" t="s">
        <v>176</v>
      </c>
      <c r="C18" s="52" t="s">
        <v>17</v>
      </c>
      <c r="D18" s="53">
        <v>1</v>
      </c>
      <c r="E18" s="53"/>
      <c r="F18" s="53">
        <f t="shared" si="0"/>
        <v>0</v>
      </c>
    </row>
    <row r="19" spans="1:6" ht="45" x14ac:dyDescent="0.25">
      <c r="A19" s="82" t="s">
        <v>166</v>
      </c>
      <c r="B19" s="20" t="s">
        <v>177</v>
      </c>
      <c r="C19" s="52" t="s">
        <v>18</v>
      </c>
      <c r="D19" s="53">
        <v>1</v>
      </c>
      <c r="E19" s="53"/>
      <c r="F19" s="53">
        <f t="shared" si="0"/>
        <v>0</v>
      </c>
    </row>
    <row r="20" spans="1:6" ht="15" customHeight="1" x14ac:dyDescent="0.25">
      <c r="A20" s="81"/>
      <c r="B20" s="20"/>
      <c r="C20" s="52"/>
      <c r="D20" s="53"/>
      <c r="E20" s="53"/>
      <c r="F20" s="53"/>
    </row>
    <row r="21" spans="1:6" ht="30" x14ac:dyDescent="0.25">
      <c r="A21" s="54" t="s">
        <v>178</v>
      </c>
      <c r="B21" s="20" t="s">
        <v>179</v>
      </c>
      <c r="C21" s="52" t="s">
        <v>180</v>
      </c>
      <c r="D21" s="53">
        <v>5</v>
      </c>
      <c r="E21" s="53"/>
      <c r="F21" s="53">
        <f>D21*E21</f>
        <v>0</v>
      </c>
    </row>
    <row r="22" spans="1:6" ht="15" customHeight="1" x14ac:dyDescent="0.25">
      <c r="A22" s="54"/>
      <c r="B22" s="20"/>
      <c r="C22" s="52"/>
      <c r="D22" s="53"/>
      <c r="E22" s="53"/>
      <c r="F22" s="53"/>
    </row>
    <row r="23" spans="1:6" x14ac:dyDescent="0.25">
      <c r="A23" s="54" t="s">
        <v>181</v>
      </c>
      <c r="B23" s="20" t="s">
        <v>182</v>
      </c>
      <c r="C23" s="52" t="s">
        <v>18</v>
      </c>
      <c r="D23" s="53">
        <v>1</v>
      </c>
      <c r="E23" s="53"/>
      <c r="F23" s="53">
        <f>D23*E23</f>
        <v>0</v>
      </c>
    </row>
    <row r="24" spans="1:6" ht="15" customHeight="1" x14ac:dyDescent="0.25">
      <c r="A24" s="54"/>
      <c r="B24" s="20"/>
      <c r="C24" s="52"/>
      <c r="D24" s="53"/>
      <c r="E24" s="53"/>
      <c r="F24" s="53"/>
    </row>
    <row r="25" spans="1:6" ht="15" customHeight="1" x14ac:dyDescent="0.25">
      <c r="A25" s="54" t="s">
        <v>183</v>
      </c>
      <c r="B25" s="20" t="s">
        <v>184</v>
      </c>
      <c r="C25" s="52" t="s">
        <v>18</v>
      </c>
      <c r="D25" s="53">
        <v>1</v>
      </c>
      <c r="E25" s="53"/>
      <c r="F25" s="53">
        <f>D25*E25</f>
        <v>0</v>
      </c>
    </row>
    <row r="26" spans="1:6" ht="15" customHeight="1" x14ac:dyDescent="0.25">
      <c r="A26" s="54"/>
      <c r="B26" s="20"/>
      <c r="C26" s="52"/>
      <c r="D26" s="53"/>
      <c r="E26" s="53"/>
      <c r="F26" s="53"/>
    </row>
    <row r="27" spans="1:6" ht="15" customHeight="1" x14ac:dyDescent="0.25">
      <c r="A27" s="22" t="s">
        <v>10</v>
      </c>
      <c r="B27" s="57" t="s">
        <v>186</v>
      </c>
      <c r="C27" s="83"/>
      <c r="D27" s="84"/>
      <c r="E27" s="84"/>
      <c r="F27" s="84">
        <f>SUM(F7:F26)</f>
        <v>0</v>
      </c>
    </row>
    <row r="28" spans="1:6" ht="15" customHeight="1" x14ac:dyDescent="0.25">
      <c r="A28" s="54"/>
      <c r="B28" s="20"/>
      <c r="C28" s="52"/>
      <c r="D28" s="53"/>
      <c r="E28" s="53"/>
      <c r="F28" s="53"/>
    </row>
    <row r="29" spans="1:6" ht="15" customHeight="1" x14ac:dyDescent="0.25">
      <c r="A29" s="79" t="s">
        <v>20</v>
      </c>
      <c r="B29" s="99" t="s">
        <v>187</v>
      </c>
      <c r="C29" s="100"/>
      <c r="D29" s="53"/>
      <c r="E29" s="53"/>
      <c r="F29" s="53"/>
    </row>
    <row r="30" spans="1:6" ht="15" customHeight="1" x14ac:dyDescent="0.25">
      <c r="A30" s="54"/>
      <c r="C30" s="52"/>
      <c r="D30" s="53"/>
      <c r="E30" s="53"/>
      <c r="F30" s="53"/>
    </row>
    <row r="31" spans="1:6" ht="30" x14ac:dyDescent="0.25">
      <c r="A31" s="54" t="s">
        <v>188</v>
      </c>
      <c r="B31" s="20" t="s">
        <v>189</v>
      </c>
      <c r="C31" s="52" t="s">
        <v>180</v>
      </c>
      <c r="D31" s="53">
        <v>30</v>
      </c>
      <c r="E31" s="53"/>
      <c r="F31" s="53">
        <f>D31*E31</f>
        <v>0</v>
      </c>
    </row>
    <row r="32" spans="1:6" ht="15" customHeight="1" x14ac:dyDescent="0.25">
      <c r="A32" s="54"/>
      <c r="B32" s="20"/>
      <c r="C32" s="52"/>
      <c r="D32" s="53"/>
      <c r="E32" s="53"/>
      <c r="F32" s="53"/>
    </row>
    <row r="33" spans="1:6" ht="30" x14ac:dyDescent="0.25">
      <c r="A33" s="54" t="s">
        <v>190</v>
      </c>
      <c r="B33" s="20" t="s">
        <v>191</v>
      </c>
      <c r="C33" s="52" t="s">
        <v>17</v>
      </c>
      <c r="D33" s="53">
        <v>4</v>
      </c>
      <c r="E33" s="53"/>
      <c r="F33" s="53">
        <f>D33*E33</f>
        <v>0</v>
      </c>
    </row>
    <row r="34" spans="1:6" ht="15" customHeight="1" x14ac:dyDescent="0.25">
      <c r="A34" s="54"/>
      <c r="B34" s="20"/>
      <c r="C34" s="52"/>
      <c r="D34" s="53"/>
      <c r="E34" s="53"/>
      <c r="F34" s="53"/>
    </row>
    <row r="35" spans="1:6" x14ac:dyDescent="0.25">
      <c r="A35" s="54" t="s">
        <v>192</v>
      </c>
      <c r="B35" s="20" t="s">
        <v>193</v>
      </c>
      <c r="C35" s="52"/>
      <c r="D35" s="53"/>
      <c r="E35" s="53"/>
      <c r="F35" s="53"/>
    </row>
    <row r="36" spans="1:6" ht="15" customHeight="1" x14ac:dyDescent="0.25">
      <c r="A36" s="81" t="s">
        <v>166</v>
      </c>
      <c r="B36" s="20" t="s">
        <v>194</v>
      </c>
      <c r="C36" s="52" t="s">
        <v>180</v>
      </c>
      <c r="D36" s="53">
        <v>12</v>
      </c>
      <c r="E36" s="53"/>
      <c r="F36" s="53">
        <f>D36*E36</f>
        <v>0</v>
      </c>
    </row>
    <row r="37" spans="1:6" ht="15" customHeight="1" x14ac:dyDescent="0.25">
      <c r="A37" s="81" t="s">
        <v>166</v>
      </c>
      <c r="B37" s="20" t="s">
        <v>195</v>
      </c>
      <c r="C37" s="52" t="s">
        <v>180</v>
      </c>
      <c r="D37" s="53">
        <v>14</v>
      </c>
      <c r="E37" s="53"/>
      <c r="F37" s="53">
        <f>D37*E37</f>
        <v>0</v>
      </c>
    </row>
    <row r="38" spans="1:6" ht="15" customHeight="1" x14ac:dyDescent="0.25">
      <c r="A38" s="54"/>
      <c r="B38" s="20"/>
      <c r="C38" s="52"/>
      <c r="D38" s="53"/>
      <c r="E38" s="53"/>
      <c r="F38" s="53"/>
    </row>
    <row r="39" spans="1:6" ht="45" x14ac:dyDescent="0.25">
      <c r="A39" s="54" t="s">
        <v>196</v>
      </c>
      <c r="B39" s="20" t="s">
        <v>197</v>
      </c>
      <c r="C39" s="52" t="s">
        <v>17</v>
      </c>
      <c r="D39" s="53">
        <v>6</v>
      </c>
      <c r="E39" s="53"/>
      <c r="F39" s="53">
        <f>D39*E39</f>
        <v>0</v>
      </c>
    </row>
    <row r="40" spans="1:6" ht="15" customHeight="1" x14ac:dyDescent="0.25">
      <c r="A40" s="54"/>
      <c r="B40" s="20"/>
      <c r="C40" s="52"/>
      <c r="D40" s="53"/>
      <c r="E40" s="53"/>
      <c r="F40" s="53"/>
    </row>
    <row r="41" spans="1:6" ht="38.25" customHeight="1" x14ac:dyDescent="0.25">
      <c r="A41" s="54" t="s">
        <v>198</v>
      </c>
      <c r="B41" s="20" t="s">
        <v>199</v>
      </c>
      <c r="C41" s="52" t="s">
        <v>17</v>
      </c>
      <c r="D41" s="53">
        <v>6</v>
      </c>
      <c r="E41" s="53"/>
      <c r="F41" s="53">
        <f>D41*E41</f>
        <v>0</v>
      </c>
    </row>
    <row r="42" spans="1:6" ht="15" customHeight="1" x14ac:dyDescent="0.25">
      <c r="A42" s="54"/>
      <c r="B42" s="20"/>
      <c r="C42" s="52"/>
      <c r="D42" s="53"/>
      <c r="E42" s="53"/>
      <c r="F42" s="53"/>
    </row>
    <row r="43" spans="1:6" ht="15" customHeight="1" x14ac:dyDescent="0.25">
      <c r="A43" s="22" t="s">
        <v>20</v>
      </c>
      <c r="B43" s="101" t="s">
        <v>200</v>
      </c>
      <c r="C43" s="102"/>
      <c r="D43" s="103"/>
      <c r="E43" s="84"/>
      <c r="F43" s="84">
        <f>SUM(F29:F42)</f>
        <v>0</v>
      </c>
    </row>
    <row r="44" spans="1:6" ht="15" customHeight="1" x14ac:dyDescent="0.25">
      <c r="A44" s="54"/>
      <c r="B44" s="20"/>
      <c r="C44" s="52"/>
      <c r="D44" s="53"/>
      <c r="E44" s="53"/>
      <c r="F44" s="53"/>
    </row>
    <row r="45" spans="1:6" ht="15" customHeight="1" x14ac:dyDescent="0.25">
      <c r="A45" s="79" t="s">
        <v>24</v>
      </c>
      <c r="B45" s="85" t="s">
        <v>201</v>
      </c>
      <c r="C45" s="85"/>
      <c r="D45" s="53"/>
      <c r="E45" s="53"/>
      <c r="F45" s="53"/>
    </row>
    <row r="46" spans="1:6" ht="15" customHeight="1" x14ac:dyDescent="0.25">
      <c r="A46" s="54"/>
      <c r="B46" s="20"/>
      <c r="C46" s="52"/>
      <c r="D46" s="53"/>
      <c r="E46" s="53"/>
      <c r="F46" s="53"/>
    </row>
    <row r="47" spans="1:6" x14ac:dyDescent="0.25">
      <c r="A47" s="54" t="s">
        <v>202</v>
      </c>
      <c r="B47" s="20" t="s">
        <v>203</v>
      </c>
      <c r="C47" s="52"/>
      <c r="D47" s="53"/>
      <c r="E47" s="53"/>
      <c r="F47" s="53"/>
    </row>
    <row r="48" spans="1:6" ht="30" x14ac:dyDescent="0.25">
      <c r="A48" s="81" t="s">
        <v>166</v>
      </c>
      <c r="B48" s="20" t="s">
        <v>204</v>
      </c>
      <c r="C48" s="52"/>
      <c r="D48" s="53"/>
      <c r="E48" s="53"/>
      <c r="F48" s="53"/>
    </row>
    <row r="49" spans="1:6" ht="15" customHeight="1" x14ac:dyDescent="0.25">
      <c r="A49" s="81" t="s">
        <v>166</v>
      </c>
      <c r="B49" s="20" t="s">
        <v>205</v>
      </c>
      <c r="C49" s="52"/>
      <c r="D49" s="53"/>
      <c r="E49" s="53"/>
      <c r="F49" s="53"/>
    </row>
    <row r="50" spans="1:6" ht="15" customHeight="1" x14ac:dyDescent="0.25">
      <c r="A50" s="81" t="s">
        <v>166</v>
      </c>
      <c r="B50" s="20" t="s">
        <v>206</v>
      </c>
      <c r="C50" s="52" t="s">
        <v>18</v>
      </c>
      <c r="D50" s="53">
        <v>1</v>
      </c>
      <c r="E50" s="53"/>
      <c r="F50" s="53">
        <f>D50*E50</f>
        <v>0</v>
      </c>
    </row>
    <row r="51" spans="1:6" ht="15" customHeight="1" x14ac:dyDescent="0.25">
      <c r="A51" s="54"/>
      <c r="B51" s="20"/>
      <c r="C51" s="52"/>
      <c r="D51" s="53"/>
      <c r="E51" s="53"/>
      <c r="F51" s="53"/>
    </row>
    <row r="52" spans="1:6" ht="15" customHeight="1" x14ac:dyDescent="0.25">
      <c r="A52" s="54" t="s">
        <v>207</v>
      </c>
      <c r="B52" s="20" t="s">
        <v>208</v>
      </c>
      <c r="C52" s="52" t="s">
        <v>18</v>
      </c>
      <c r="D52" s="53">
        <v>1</v>
      </c>
      <c r="E52" s="53"/>
      <c r="F52" s="53">
        <f>D52*E52</f>
        <v>0</v>
      </c>
    </row>
    <row r="53" spans="1:6" ht="15" customHeight="1" x14ac:dyDescent="0.25">
      <c r="A53" s="54"/>
      <c r="B53" s="20"/>
      <c r="C53" s="52"/>
      <c r="D53" s="53"/>
      <c r="E53" s="53"/>
      <c r="F53" s="53"/>
    </row>
    <row r="54" spans="1:6" ht="45" x14ac:dyDescent="0.25">
      <c r="A54" s="54" t="s">
        <v>209</v>
      </c>
      <c r="B54" s="20" t="s">
        <v>210</v>
      </c>
      <c r="C54" s="52" t="s">
        <v>18</v>
      </c>
      <c r="D54" s="53">
        <v>1</v>
      </c>
      <c r="E54" s="53"/>
      <c r="F54" s="53">
        <f>D54*E54</f>
        <v>0</v>
      </c>
    </row>
    <row r="55" spans="1:6" ht="15" customHeight="1" x14ac:dyDescent="0.25">
      <c r="A55" s="54"/>
      <c r="B55" s="20"/>
      <c r="C55" s="52"/>
      <c r="D55" s="53"/>
      <c r="E55" s="53"/>
      <c r="F55" s="53"/>
    </row>
    <row r="56" spans="1:6" ht="15" customHeight="1" x14ac:dyDescent="0.25">
      <c r="A56" s="22" t="s">
        <v>24</v>
      </c>
      <c r="B56" s="101" t="s">
        <v>211</v>
      </c>
      <c r="C56" s="102"/>
      <c r="D56" s="103"/>
      <c r="E56" s="84"/>
      <c r="F56" s="84">
        <f>SUM(F46:F55)</f>
        <v>0</v>
      </c>
    </row>
    <row r="57" spans="1:6" ht="15" customHeight="1" x14ac:dyDescent="0.25">
      <c r="A57" s="54"/>
      <c r="B57" s="20"/>
      <c r="C57" s="52"/>
      <c r="D57" s="53"/>
      <c r="E57" s="53"/>
      <c r="F57" s="53"/>
    </row>
    <row r="58" spans="1:6" s="90" customFormat="1" x14ac:dyDescent="0.25">
      <c r="A58" s="86" t="s">
        <v>161</v>
      </c>
      <c r="B58" s="87" t="s">
        <v>212</v>
      </c>
      <c r="C58" s="88"/>
      <c r="D58" s="89"/>
      <c r="E58" s="89"/>
      <c r="F58" s="89"/>
    </row>
    <row r="59" spans="1:6" ht="15" customHeight="1" x14ac:dyDescent="0.25">
      <c r="A59" s="16" t="s">
        <v>10</v>
      </c>
      <c r="B59" s="51" t="s">
        <v>185</v>
      </c>
      <c r="C59" s="52"/>
      <c r="D59" s="53"/>
      <c r="E59" s="53"/>
      <c r="F59" s="53">
        <f>F27</f>
        <v>0</v>
      </c>
    </row>
    <row r="60" spans="1:6" ht="15" customHeight="1" x14ac:dyDescent="0.25">
      <c r="A60" s="16" t="s">
        <v>20</v>
      </c>
      <c r="B60" s="104" t="s">
        <v>187</v>
      </c>
      <c r="C60" s="105"/>
      <c r="D60" s="53"/>
      <c r="E60" s="53"/>
      <c r="F60" s="53">
        <f>F43</f>
        <v>0</v>
      </c>
    </row>
    <row r="61" spans="1:6" ht="15" customHeight="1" x14ac:dyDescent="0.25">
      <c r="A61" s="16" t="s">
        <v>24</v>
      </c>
      <c r="B61" s="91" t="s">
        <v>201</v>
      </c>
      <c r="C61" s="91"/>
      <c r="D61" s="53"/>
      <c r="E61" s="53"/>
      <c r="F61" s="53">
        <f>F56</f>
        <v>0</v>
      </c>
    </row>
    <row r="62" spans="1:6" ht="15" customHeight="1" x14ac:dyDescent="0.25">
      <c r="A62" s="16"/>
      <c r="B62" s="51"/>
      <c r="C62" s="52"/>
      <c r="D62" s="53"/>
      <c r="E62" s="53"/>
      <c r="F62" s="53"/>
    </row>
    <row r="63" spans="1:6" x14ac:dyDescent="0.25">
      <c r="A63" s="22" t="s">
        <v>161</v>
      </c>
      <c r="B63" s="58" t="s">
        <v>216</v>
      </c>
      <c r="C63" s="58"/>
      <c r="D63" s="25"/>
      <c r="E63" s="25"/>
      <c r="F63" s="25">
        <f>SUM(F59:F61)</f>
        <v>0</v>
      </c>
    </row>
  </sheetData>
  <mergeCells count="5">
    <mergeCell ref="B29:C29"/>
    <mergeCell ref="B43:D43"/>
    <mergeCell ref="B56:D56"/>
    <mergeCell ref="B60:C60"/>
    <mergeCell ref="A2:F2"/>
  </mergeCells>
  <pageMargins left="0.70866141732283472" right="0.70866141732283472" top="1.0629921259842521" bottom="0.74803149606299213" header="0.31496062992125984" footer="0.31496062992125984"/>
  <pageSetup paperSize="9" scale="91" orientation="portrait" r:id="rId1"/>
  <headerFooter>
    <oddHeader>&amp;L&amp;10AQUA SPECIJAL d.o.o., ULICA GRADA VUKOVARA 236, 10000 ZAGREB
INVESTITOR: SISAČKI VODOVOD d.o.o.., OBALA RUĐERA BOŠKOVIĆA 10, SISAK
ZAHVAT: INSTALACIJA PODZEMNE ZAŠTITNE MJERNE KOMORE U PODZONI 1a-2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Naslovnica</vt:lpstr>
      <vt:lpstr>1. Pripremni radovi</vt:lpstr>
      <vt:lpstr>2. Zemljani radovi</vt:lpstr>
      <vt:lpstr>3. Tesarski radovi</vt:lpstr>
      <vt:lpstr>4. Betonski radovi</vt:lpstr>
      <vt:lpstr>5. Montažni radovi</vt:lpstr>
      <vt:lpstr>6. Vodovod radovi</vt:lpstr>
      <vt:lpstr>7. Ostali radovi</vt:lpstr>
      <vt:lpstr>8. Elektro radovi</vt:lpstr>
      <vt:lpstr>9. Rekapitulacija</vt:lpstr>
      <vt:lpstr>'2. Zemljani radovi'!Print_Titles</vt:lpstr>
      <vt:lpstr>'8. Elektro radovi'!Print_Titles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Sandra Divjakinja</cp:lastModifiedBy>
  <cp:lastPrinted>2020-09-14T07:20:39Z</cp:lastPrinted>
  <dcterms:created xsi:type="dcterms:W3CDTF">2019-10-24T07:17:03Z</dcterms:created>
  <dcterms:modified xsi:type="dcterms:W3CDTF">2020-09-14T07:57:00Z</dcterms:modified>
</cp:coreProperties>
</file>